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Agosto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0" l="1"/>
  <c r="J24" i="10" s="1"/>
  <c r="U19" i="9"/>
  <c r="T19" i="9"/>
  <c r="P19" i="9"/>
  <c r="O19" i="9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<sst xmlns="http://schemas.openxmlformats.org/spreadsheetml/2006/main" count="114" uniqueCount="81">
  <si>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</si>
  <si>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</si>
  <si>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</si>
  <si>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</si>
  <si>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</si>
  <si>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</si>
  <si>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</si>
  <si>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</si>
  <si>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</si>
  <si>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</si>
  <si>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</si>
  <si>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</si>
  <si>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</si>
  <si>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</si>
  <si>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</si>
  <si>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</si>
  <si>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</si>
  <si>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</si>
  <si>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</si>
  <si>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</si>
  <si>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</si>
  <si>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</si>
  <si>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</si>
  <si>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</si>
  <si>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</si>
  <si>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</si>
  <si>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</si>
  <si>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</si>
  <si>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</si>
  <si>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</si>
  <si>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</si>
  <si>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</si>
  <si>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</si>
  <si>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</si>
  <si>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</si>
  <si>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</si>
  <si>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</si>
  <si>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</si>
  <si>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</si>
  <si>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</si>
  <si>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</si>
  <si>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</si>
  <si>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</si>
  <si>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</si>
  <si>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</si>
  <si>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</si>
  <si>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</si>
  <si>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</si>
  <si>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</si>
  <si>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</si>
  <si>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</si>
  <si>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</si>
  <si>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</si>
  <si>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</si>
  <si>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</si>
  <si>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</si>
  <si>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</si>
  <si>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</si>
  <si>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</si>
  <si>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</si>
  <si>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</si>
  <si>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</si>
  <si>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</si>
  <si>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</si>
  <si>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</si>
  <si>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</si>
  <si>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</si>
  <si>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</si>
  <si>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</si>
  <si>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</si>
  <si>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</si>
  <si>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</si>
  <si>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</si>
  <si>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</si>
  <si>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</si>
  <si>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</si>
  <si>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</si>
  <si>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</si>
  <si>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JORGE LUIS VILLATORIO MENDIZABAL</t>
  </si>
  <si>
    <t>ENCARGADO DE PAGINA Y WEB ASOSURF</t>
  </si>
  <si>
    <t>FECHA DE ACTUALIZACIÓN: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</si>
</sst>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87" zoomScaleNormal="87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/>
      <c r="T1"/>
      <c r="U1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/>
      <c r="T2"/>
      <c r="U2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/>
      <c r="T3"/>
      <c r="U3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  <c r="XEH3" s="45"/>
      <c r="XEI3" s="45"/>
      <c r="XEJ3" s="45"/>
      <c r="XEK3" s="45"/>
      <c r="XEL3" s="45"/>
      <c r="XEM3" s="45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16384" ht="15.75" x14ac:dyDescent="0.2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/>
      <c r="T4"/>
      <c r="U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ht="15.75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/>
      <c r="T5"/>
      <c r="U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16384" ht="15.75" x14ac:dyDescent="0.2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/>
      <c r="T7"/>
      <c r="U7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80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/>
      <c r="T8"/>
      <c r="U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/>
      <c r="T9"/>
      <c r="U9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16384" ht="15.75" x14ac:dyDescent="0.25">
      <c r="A10" s="45" t="s">
        <v>19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/>
      <c r="T10"/>
      <c r="U10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16384" ht="15.75" x14ac:dyDescent="0.25">
      <c r="A11" s="45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/>
      <c r="T11"/>
      <c r="U1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4" t="s">
        <v>28</v>
      </c>
      <c r="Q14" s="44"/>
      <c r="R14" s="44"/>
      <c r="S14" s="44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/>
      <c r="L16" s="9">
        <v>250</v>
      </c>
      <c r="M16" s="9"/>
      <c r="N16" s="9"/>
      <c r="O16" s="9">
        <f>+H16+I16+J16+L16+K16+M16+N16</f>
        <v>9361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8798.48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/>
      <c r="L17" s="9">
        <v>250</v>
      </c>
      <c r="M17" s="9"/>
      <c r="N17" s="9"/>
      <c r="O17" s="9">
        <f>+H17+I17+J17+L17+K17+M17+N17</f>
        <v>6589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1" si="0">+P17+Q17+R17+S17</f>
        <v>525.33369999999991</v>
      </c>
      <c r="U17" s="10">
        <f t="shared" ref="U17:U24" si="1">+O17-T17</f>
        <v>6063.6662999999999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/>
      <c r="L18" s="9">
        <v>250</v>
      </c>
      <c r="M18" s="9"/>
      <c r="N18" s="9"/>
      <c r="O18" s="9">
        <f>+H18+I18+J18+L18+K18+M18+N18</f>
        <v>5000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4770.5749999999998</v>
      </c>
      <c r="V18" s="32"/>
    </row>
    <row r="19" spans="1:22" s="4" customFormat="1" ht="35.1" customHeight="1" x14ac:dyDescent="0.25">
      <c r="A19" s="8">
        <v>4</v>
      </c>
      <c r="B19" s="3">
        <v>22</v>
      </c>
      <c r="C19" s="3" t="s">
        <v>76</v>
      </c>
      <c r="D19" s="3" t="s">
        <v>77</v>
      </c>
      <c r="E19" s="3" t="s">
        <v>25</v>
      </c>
      <c r="F19" s="9"/>
      <c r="G19" s="9"/>
      <c r="H19" s="9">
        <v>4780</v>
      </c>
      <c r="I19" s="9"/>
      <c r="J19" s="9"/>
      <c r="K19" s="9"/>
      <c r="L19" s="9">
        <v>250</v>
      </c>
      <c r="M19" s="9"/>
      <c r="N19" s="9"/>
      <c r="O19" s="9">
        <f>+H19+I19+J19+L19+K19+M19+N19</f>
        <v>5030</v>
      </c>
      <c r="P19" s="9">
        <f>+H19*4.83%</f>
        <v>230.87400000000002</v>
      </c>
      <c r="Q19" s="9"/>
      <c r="R19" s="9"/>
      <c r="S19" s="9"/>
      <c r="T19" s="9">
        <f t="shared" si="0"/>
        <v>230.87400000000002</v>
      </c>
      <c r="U19" s="10">
        <f t="shared" si="1"/>
        <v>4799.1260000000002</v>
      </c>
      <c r="V19" s="32"/>
    </row>
    <row r="20" spans="1:22" s="4" customFormat="1" ht="35.1" customHeight="1" x14ac:dyDescent="0.25">
      <c r="A20" s="8">
        <v>5</v>
      </c>
      <c r="B20" s="3">
        <v>63</v>
      </c>
      <c r="C20" s="3" t="s">
        <v>21</v>
      </c>
      <c r="D20" s="3" t="s">
        <v>52</v>
      </c>
      <c r="E20" s="3" t="s">
        <v>26</v>
      </c>
      <c r="F20" s="9"/>
      <c r="G20" s="9"/>
      <c r="H20" s="9"/>
      <c r="I20" s="9"/>
      <c r="J20" s="9"/>
      <c r="K20" s="9"/>
      <c r="L20" s="9"/>
      <c r="M20" s="9">
        <v>9000</v>
      </c>
      <c r="N20" s="9"/>
      <c r="O20" s="9">
        <f>+F20+G20+H20+I20+K20+L20+M20</f>
        <v>9000</v>
      </c>
      <c r="P20" s="9">
        <f>+H20*4.83%</f>
        <v>0</v>
      </c>
      <c r="Q20" s="9"/>
      <c r="R20" s="9"/>
      <c r="S20" s="9"/>
      <c r="T20" s="9">
        <f t="shared" si="0"/>
        <v>0</v>
      </c>
      <c r="U20" s="10">
        <f t="shared" si="1"/>
        <v>9000</v>
      </c>
      <c r="V20" s="32"/>
    </row>
    <row r="21" spans="1:22" s="4" customFormat="1" ht="35.1" customHeight="1" x14ac:dyDescent="0.25">
      <c r="A21" s="8">
        <v>6</v>
      </c>
      <c r="B21" s="3">
        <v>61</v>
      </c>
      <c r="C21" s="3" t="s">
        <v>22</v>
      </c>
      <c r="D21" s="3" t="s">
        <v>53</v>
      </c>
      <c r="E21" s="3" t="s">
        <v>26</v>
      </c>
      <c r="F21" s="9">
        <v>7600</v>
      </c>
      <c r="G21" s="9"/>
      <c r="H21" s="9"/>
      <c r="I21" s="9"/>
      <c r="J21" s="9"/>
      <c r="K21" s="9"/>
      <c r="L21" s="9"/>
      <c r="M21" s="9"/>
      <c r="N21" s="9"/>
      <c r="O21" s="9">
        <f t="shared" ref="O21:O23" si="2">+F21+G21+H21+I21+K21+L21+M21</f>
        <v>7600</v>
      </c>
      <c r="P21" s="9"/>
      <c r="Q21" s="9">
        <f>+F21*5%</f>
        <v>380</v>
      </c>
      <c r="R21" s="9"/>
      <c r="S21" s="9">
        <f>+F21*3%</f>
        <v>228</v>
      </c>
      <c r="T21" s="9">
        <f t="shared" si="0"/>
        <v>608</v>
      </c>
      <c r="U21" s="10">
        <f t="shared" si="1"/>
        <v>6992</v>
      </c>
      <c r="V21" s="32"/>
    </row>
    <row r="22" spans="1:22" s="4" customFormat="1" ht="35.1" customHeight="1" thickBot="1" x14ac:dyDescent="0.3">
      <c r="A22" s="8">
        <v>7</v>
      </c>
      <c r="B22" s="3">
        <v>61</v>
      </c>
      <c r="C22" s="3" t="s">
        <v>23</v>
      </c>
      <c r="D22" s="3" t="s">
        <v>54</v>
      </c>
      <c r="E22" s="3" t="s">
        <v>26</v>
      </c>
      <c r="F22" s="9">
        <v>6280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6280</v>
      </c>
      <c r="P22" s="9"/>
      <c r="Q22" s="9">
        <f>+F22*5%</f>
        <v>314</v>
      </c>
      <c r="R22" s="9"/>
      <c r="S22" s="9">
        <f>+F22*3%</f>
        <v>188.4</v>
      </c>
      <c r="T22" s="9">
        <f>+P22+Q22+S22</f>
        <v>502.4</v>
      </c>
      <c r="U22" s="10">
        <f t="shared" si="1"/>
        <v>5777.6</v>
      </c>
      <c r="V22" s="33"/>
    </row>
    <row r="23" spans="1:22" s="4" customFormat="1" ht="35.1" customHeight="1" x14ac:dyDescent="0.25">
      <c r="A23" s="8">
        <v>8</v>
      </c>
      <c r="B23" s="3">
        <v>61</v>
      </c>
      <c r="C23" s="28" t="s">
        <v>39</v>
      </c>
      <c r="D23" s="3" t="s">
        <v>41</v>
      </c>
      <c r="E23" s="3" t="s">
        <v>26</v>
      </c>
      <c r="F23" s="9">
        <v>5400</v>
      </c>
      <c r="G23" s="9"/>
      <c r="H23" s="9"/>
      <c r="I23" s="9"/>
      <c r="J23" s="9"/>
      <c r="K23" s="9"/>
      <c r="L23" s="9"/>
      <c r="M23" s="9"/>
      <c r="N23" s="9"/>
      <c r="O23" s="9">
        <f t="shared" si="2"/>
        <v>5400</v>
      </c>
      <c r="P23" s="9"/>
      <c r="Q23" s="9">
        <f>+F23*5%</f>
        <v>270</v>
      </c>
      <c r="R23" s="9"/>
      <c r="S23" s="9">
        <f>+F23*3%</f>
        <v>162</v>
      </c>
      <c r="T23" s="9">
        <f>+P23+Q23+S23</f>
        <v>432</v>
      </c>
      <c r="U23" s="10">
        <f t="shared" si="1"/>
        <v>4968</v>
      </c>
      <c r="V23" s="34"/>
    </row>
    <row r="24" spans="1:22" s="4" customFormat="1" ht="35.1" customHeight="1" thickBot="1" x14ac:dyDescent="0.3">
      <c r="A24" s="8">
        <v>9</v>
      </c>
      <c r="B24" s="24">
        <v>61</v>
      </c>
      <c r="C24" s="29" t="s">
        <v>40</v>
      </c>
      <c r="D24" s="24" t="s">
        <v>42</v>
      </c>
      <c r="E24" s="24" t="s">
        <v>26</v>
      </c>
      <c r="F24" s="25">
        <v>5400</v>
      </c>
      <c r="G24" s="25"/>
      <c r="H24" s="25"/>
      <c r="I24" s="25"/>
      <c r="J24" s="25"/>
      <c r="K24" s="25"/>
      <c r="L24" s="25"/>
      <c r="M24" s="25"/>
      <c r="N24" s="25"/>
      <c r="O24" s="25">
        <f>+F24+G24+H24+I24+K24+L24+M24</f>
        <v>5400</v>
      </c>
      <c r="P24" s="25"/>
      <c r="Q24" s="25">
        <f>+F24*5%</f>
        <v>270</v>
      </c>
      <c r="R24" s="25"/>
      <c r="S24" s="9">
        <f>+F24*3%</f>
        <v>162</v>
      </c>
      <c r="T24" s="25">
        <f>+P24+Q24+S24</f>
        <v>432</v>
      </c>
      <c r="U24" s="26">
        <f t="shared" si="1"/>
        <v>4968</v>
      </c>
      <c r="V24" s="34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workbookViewId="0">
      <selection activeCell="C25" sqref="C25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52" t="s">
        <v>80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5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60</v>
      </c>
      <c r="D17" s="12" t="s">
        <v>68</v>
      </c>
      <c r="E17" s="12" t="s">
        <v>25</v>
      </c>
      <c r="F17" s="13">
        <v>7500</v>
      </c>
      <c r="G17" s="13"/>
      <c r="H17" s="13">
        <f t="shared" ref="H17:H25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61</v>
      </c>
      <c r="D18" s="12" t="s">
        <v>69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62</v>
      </c>
      <c r="D19" s="12" t="s">
        <v>70</v>
      </c>
      <c r="E19" s="12" t="s">
        <v>75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63</v>
      </c>
      <c r="D20" s="12" t="s">
        <v>71</v>
      </c>
      <c r="E20" s="12" t="s">
        <v>75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64</v>
      </c>
      <c r="D21" s="12" t="s">
        <v>71</v>
      </c>
      <c r="E21" s="12" t="s">
        <v>75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65</v>
      </c>
      <c r="D22" s="12" t="s">
        <v>72</v>
      </c>
      <c r="E22" s="12" t="s">
        <v>75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66</v>
      </c>
      <c r="D23" s="12" t="s">
        <v>73</v>
      </c>
      <c r="E23" s="12" t="s">
        <v>75</v>
      </c>
      <c r="F23" s="13">
        <v>3500</v>
      </c>
      <c r="G23" s="13"/>
      <c r="H23" s="13">
        <f t="shared" si="1"/>
        <v>3500</v>
      </c>
      <c r="I23" s="13"/>
      <c r="J23" s="13">
        <f t="shared" si="0"/>
        <v>3500</v>
      </c>
    </row>
    <row r="24" spans="1:10" s="14" customFormat="1" ht="33.75" customHeight="1" x14ac:dyDescent="0.2">
      <c r="A24" s="11">
        <v>9</v>
      </c>
      <c r="B24" s="12"/>
      <c r="C24" s="41" t="s">
        <v>78</v>
      </c>
      <c r="D24" s="12" t="s">
        <v>79</v>
      </c>
      <c r="E24" s="12" t="s">
        <v>25</v>
      </c>
      <c r="F24" s="13">
        <v>4000</v>
      </c>
      <c r="G24" s="13"/>
      <c r="H24" s="13">
        <f t="shared" si="1"/>
        <v>4000</v>
      </c>
      <c r="I24" s="13"/>
      <c r="J24" s="13">
        <f t="shared" si="0"/>
        <v>4000</v>
      </c>
    </row>
    <row r="25" spans="1:10" s="14" customFormat="1" ht="33.75" customHeight="1" x14ac:dyDescent="0.2">
      <c r="A25" s="11">
        <v>10</v>
      </c>
      <c r="B25" s="12">
        <v>189</v>
      </c>
      <c r="C25" s="41" t="s">
        <v>67</v>
      </c>
      <c r="D25" s="12" t="s">
        <v>74</v>
      </c>
      <c r="E25" s="12" t="s">
        <v>25</v>
      </c>
      <c r="F25" s="13">
        <f>1200+1200</f>
        <v>2400</v>
      </c>
      <c r="G25" s="13"/>
      <c r="H25" s="13">
        <f t="shared" si="1"/>
        <v>2400</v>
      </c>
      <c r="I25" s="13"/>
      <c r="J25" s="13">
        <f t="shared" si="0"/>
        <v>2400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2022-08-25T17:04:30Z</cp:lastPrinted>
  <dcterms:created xsi:type="dcterms:W3CDTF">2017-12-05T18:01:17Z</dcterms:created>
  <dcterms:modified xsi:type="dcterms:W3CDTF">2022-09-22T20:36:01Z</dcterms:modified>
</cp:coreProperties>
</file>