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PRESUPUESTARIA'!$A$1:$D$100</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<sst xmlns="http://schemas.openxmlformats.org/spreadsheetml/2006/main" count="596" uniqueCount="389">
  <si>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</si>
  <si>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</si>
  <si>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</si>
  <si>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</si>
  <si>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</si>
  <si>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</si>
  <si>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</si>
  <si>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</si>
  <si>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</si>
  <si>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</si>
  <si>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</si>
  <si>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</si>
  <si>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</si>
  <si>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</si>
  <si>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</si>
  <si>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</si>
  <si>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</si>
  <si>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</si>
  <si>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</si>
  <si>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</si>
  <si>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</si>
  <si>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</si>
  <si>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</si>
  <si>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</si>
  <si>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</si>
  <si>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</si>
  <si>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</si>
  <si>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</si>
  <si>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</si>
  <si>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</si>
  <si>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</si>
  <si>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</si>
  <si>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</si>
  <si>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</si>
  <si>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</si>
  <si>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</si>
  <si>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</si>
  <si>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</si>
  <si>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</si>
  <si>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</si>
  <si>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</si>
  <si>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</si>
  <si>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</si>
  <si>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</si>
  <si>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</si>
  <si>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</si>
  <si>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</si>
  <si>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</si>
  <si>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</si>
  <si>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</si>
  <si>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</si>
  <si>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</si>
  <si>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</si>
  <si>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</si>
  <si>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</si>
  <si>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</si>
  <si>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</si>
  <si>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</si>
  <si>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</si>
  <si>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</si>
  <si>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</si>
  <si>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</si>
  <si>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</si>
  <si>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</si>
  <si>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</si>
  <si>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</si>
  <si>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</si>
  <si>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</si>
  <si>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</si>
  <si>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</si>
  <si>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</si>
  <si>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</si>
  <si>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</si>
  <si>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</si>
  <si>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</si>
  <si>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</si>
  <si>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</si>
  <si>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</si>
  <si>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</si>
  <si>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</si>
  <si>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</si>
  <si>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</si>
  <si>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</si>
  <si>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</si>
  <si>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</si>
  <si>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</si>
  <si>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</si>
  <si>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</si>
  <si>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</si>
  <si>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</si>
  <si>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</si>
  <si>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</si>
  <si>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</si>
  <si>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</si>
  <si>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</si>
  <si>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</si>
  <si>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</si>
  <si>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</si>
  <si>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</si>
  <si>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</si>
  <si>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</si>
  <si>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</si>
  <si>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</si>
  <si>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</si>
  <si>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</si>
  <si>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</si>
  <si>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</si>
  <si>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</si>
  <si>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</si>
  <si>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</si>
  <si>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</si>
  <si>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</si>
  <si>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</si>
  <si>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</si>
  <si>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</si>
  <si>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</si>
  <si>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</si>
  <si>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</si>
  <si>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</si>
  <si>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</si>
  <si>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</si>
  <si>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</si>
  <si>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</si>
  <si>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</si>
  <si>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</si>
  <si>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</si>
  <si>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</si>
  <si>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</si>
  <si>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</si>
  <si>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</si>
  <si>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</si>
  <si>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</si>
  <si>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</si>
  <si>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</si>
  <si>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</si>
  <si>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</si>
  <si>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</si>
  <si>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</si>
  <si>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</si>
  <si>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</si>
  <si>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</si>
  <si>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</si>
  <si>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</si>
  <si>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</si>
  <si>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</si>
  <si>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</si>
  <si>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</si>
  <si>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</si>
  <si>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</si>
  <si>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</si>
  <si>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</si>
  <si>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</si>
  <si>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</si>
  <si>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</si>
  <si>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</si>
  <si>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</si>
  <si>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</si>
  <si>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</si>
  <si>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</si>
  <si>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</si>
  <si>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</si>
  <si>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</si>
  <si>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</si>
  <si>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</si>
  <si>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</si>
  <si>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</si>
  <si>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</si>
  <si>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</si>
  <si>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</si>
  <si>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</si>
  <si>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</si>
  <si>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</si>
  <si>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</si>
  <si>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</si>
  <si>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</si>
  <si>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</si>
  <si>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</si>
  <si>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</si>
  <si>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</si>
  <si>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</si>
  <si>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</si>
  <si>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</si>
  <si>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</si>
  <si>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</si>
  <si>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</si>
  <si>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</si>
  <si>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</si>
  <si>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</si>
  <si>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</si>
  <si>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</si>
  <si>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</si>
  <si>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</si>
  <si>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</si>
  <si>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</si>
  <si>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</si>
  <si>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</si>
  <si>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</si>
  <si>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</si>
  <si>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</si>
  <si>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</si>
  <si>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</si>
  <si>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</si>
  <si>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</si>
  <si>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</si>
  <si>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</si>
  <si>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</si>
  <si>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</si>
  <si>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</si>
  <si>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</si>
  <si>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</si>
  <si>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</si>
  <si>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</si>
  <si>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</si>
  <si>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</si>
  <si>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</si>
  <si>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</si>
  <si>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</si>
  <si>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</si>
  <si>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</si>
  <si>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</si>
  <si>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</si>
  <si>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</si>
  <si>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</si>
  <si>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</si>
  <si>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</si>
  <si>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</si>
  <si>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</si>
  <si>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</si>
  <si>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</si>
  <si>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</si>
  <si>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</si>
  <si>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</si>
  <si>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</si>
  <si>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</si>
  <si>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</si>
  <si>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</si>
  <si>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</si>
  <si>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</si>
  <si>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</si>
  <si>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</si>
  <si>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</si>
  <si>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</si>
  <si>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</si>
  <si>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</si>
  <si>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</si>
  <si>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</si>
  <si>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</si>
  <si>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</si>
  <si>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</si>
  <si>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</si>
  <si>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</si>
  <si>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</si>
  <si>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</si>
  <si>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</si>
  <si>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</si>
  <si>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</si>
  <si>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</si>
  <si>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</si>
  <si>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</si>
  <si>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</si>
  <si>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</si>
  <si>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</si>
  <si>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</si>
  <si>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</si>
  <si>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</si>
  <si>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</si>
  <si>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</si>
  <si>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</si>
  <si>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</si>
  <si>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</si>
  <si>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</si>
  <si>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</si>
  <si>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</si>
  <si>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</si>
  <si>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</si>
  <si>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</si>
  <si>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</si>
  <si>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</si>
  <si>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</si>
  <si>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</si>
  <si>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</si>
  <si>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</si>
  <si>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</si>
  <si>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</si>
  <si>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</si>
  <si>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</si>
  <si>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</si>
  <si>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</si>
  <si>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</si>
  <si>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</si>
  <si>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</si>
  <si>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</si>
  <si>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</si>
  <si>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</si>
  <si>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</si>
  <si>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</si>
  <si>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</si>
  <si>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</si>
  <si>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</si>
  <si>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</si>
  <si>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</si>
  <si>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</si>
  <si>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</si>
  <si>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</si>
  <si>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</si>
  <si>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</si>
  <si>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</si>
  <si>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</si>
  <si>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</si>
  <si>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</si>
  <si>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</si>
  <si>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</si>
  <si>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</si>
  <si>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</si>
  <si>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</si>
  <si>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</si>
  <si>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</si>
  <si>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</si>
  <si>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</si>
  <si>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</si>
  <si>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</si>
  <si>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</si>
  <si>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</si>
  <si>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</si>
  <si>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</si>
  <si>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</si>
  <si>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</si>
  <si>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</si>
  <si>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</si>
  <si>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</si>
  <si>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</si>
  <si>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</si>
  <si>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</si>
  <si>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</si>
  <si>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</si>
  <si>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</si>
  <si>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</si>
  <si>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</si>
  <si>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</si>
  <si>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</si>
  <si>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</si>
  <si>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</si>
  <si>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</si>
  <si>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</si>
  <si>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</si>
  <si>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</si>
  <si>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</si>
  <si>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</si>
  <si>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</si>
  <si>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</si>
  <si>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</si>
  <si>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</si>
  <si>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</si>
  <si>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</si>
  <si>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</si>
  <si>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</si>
  <si>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</si>
  <si>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</si>
  <si>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</si>
  <si>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</si>
  <si>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</si>
  <si>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</si>
  <si>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</si>
  <si>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</si>
  <si>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</si>
  <si>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</si>
  <si>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</si>
  <si>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</si>
  <si>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</si>
  <si>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</si>
  <si>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</si>
  <si>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</si>
  <si>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</si>
  <si>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</si>
  <si>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</si>
  <si>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</si>
  <si>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</si>
  <si>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</si>
  <si>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</si>
  <si>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</si>
  <si>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</si>
  <si>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</si>
  <si>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</si>
  <si>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</si>
  <si>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</si>
  <si>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</si>
  <si>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</si>
  <si>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</si>
  <si>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FEBRERO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</si>
</sst>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29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1" xfId="0" applyNumberFormat="1" applyFont="1" applyFill="1" applyBorder="1" applyAlignment="1">
      <alignment horizontal="center" vertical="center" wrapText="1"/>
    </xf>
    <xf numFmtId="9" fontId="20" fillId="0" borderId="22"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xf numFmtId="0" fontId="2" fillId="34" borderId="13" xfId="0" applyFont="1" applyFill="1" applyBorder="1" applyAlignment="1">
      <alignment horizontal="center"/>
    </xf>
    <xf numFmtId="0" fontId="2" fillId="34" borderId="19" xfId="0" applyFont="1" applyFill="1" applyBorder="1" applyAlignment="1">
      <alignment horizontal="left" wrapText="1"/>
    </xf>
    <xf numFmtId="49" fontId="2" fillId="34" borderId="20" xfId="0" applyNumberFormat="1" applyFont="1" applyFill="1" applyBorder="1" applyAlignment="1">
      <alignment horizontal="center"/>
    </xf>
    <xf numFmtId="4" fontId="2" fillId="34" borderId="19" xfId="0" applyNumberFormat="1" applyFont="1" applyFill="1" applyBorder="1" applyAlignment="1">
      <alignment/>
    </xf>
    <xf numFmtId="0" fontId="2" fillId="34" borderId="19" xfId="0" applyFont="1" applyFill="1" applyBorder="1" applyAlignment="1">
      <alignment wrapText="1"/>
    </xf>
    <xf numFmtId="0" fontId="30" fillId="34" borderId="20" xfId="0" applyFont="1" applyFill="1" applyBorder="1" applyAlignment="1">
      <alignment horizontal="center"/>
    </xf>
    <xf numFmtId="0" fontId="30" fillId="34" borderId="19" xfId="0" applyFont="1" applyFill="1" applyBorder="1" applyAlignment="1">
      <alignment horizontal="left" wrapText="1"/>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4" fontId="38" fillId="34" borderId="19" xfId="0" applyNumberFormat="1" applyFont="1" applyFill="1" applyBorder="1" applyAlignment="1">
      <alignment horizontal="center" vertical="center" wrapText="1"/>
    </xf>
    <xf numFmtId="4" fontId="38" fillId="34" borderId="19" xfId="0" applyNumberFormat="1" applyFont="1" applyFill="1" applyBorder="1" applyAlignment="1">
      <alignment horizontal="center" vertical="center"/>
    </xf>
    <xf numFmtId="0" fontId="29" fillId="34" borderId="19" xfId="0" applyFont="1" applyFill="1" applyBorder="1" applyAlignment="1">
      <alignment/>
    </xf>
    <xf numFmtId="0" fontId="31" fillId="34"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142875</xdr:rowOff>
    </xdr:to>
    <xdr:pic>
      <xdr:nvPicPr>
        <xdr:cNvPr id="1" name="Imagen 1"/>
        <xdr:cNvPicPr preferRelativeResize="1">
          <a:picLocks noChangeAspect="1"/>
        </xdr:cNvPicPr>
      </xdr:nvPicPr>
      <xdr:blipFill>
        <a:blip r:embed="rId1"/>
        <a:stretch>
          <a:fillRect/>
        </a:stretch>
      </xdr:blipFill>
      <xdr:spPr>
        <a:xfrm>
          <a:off x="3933825"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933825"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933825" y="11734800"/>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933825" y="12820650"/>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50" t="s">
        <v>313</v>
      </c>
      <c r="C1" s="250"/>
      <c r="D1" s="250"/>
      <c r="E1" s="250"/>
      <c r="F1" s="250"/>
      <c r="G1" s="250"/>
      <c r="H1" s="250"/>
      <c r="I1" s="209"/>
      <c r="J1" s="144"/>
    </row>
    <row r="2" spans="2:10" ht="15.75" hidden="1">
      <c r="B2" s="208"/>
      <c r="C2" s="208"/>
      <c r="F2" s="209"/>
      <c r="G2" s="209"/>
      <c r="H2" s="209"/>
      <c r="I2" s="209"/>
      <c r="J2" s="144"/>
    </row>
    <row r="3" spans="2:11" ht="15.75" hidden="1">
      <c r="B3" s="250" t="s">
        <v>189</v>
      </c>
      <c r="C3" s="250"/>
      <c r="D3" s="250"/>
      <c r="E3" s="250"/>
      <c r="F3" s="250"/>
      <c r="G3" s="250"/>
      <c r="H3" s="250"/>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51" t="s">
        <v>273</v>
      </c>
      <c r="F10" s="251"/>
      <c r="G10" s="251"/>
      <c r="H10" s="251"/>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52" t="s">
        <v>313</v>
      </c>
      <c r="C1" s="252"/>
      <c r="D1" s="252"/>
      <c r="E1" s="252"/>
      <c r="F1" s="252"/>
      <c r="G1" s="252"/>
      <c r="H1" s="252"/>
      <c r="I1" s="192"/>
      <c r="J1" s="212"/>
    </row>
    <row r="2" spans="2:10" ht="15.75">
      <c r="B2" s="228"/>
      <c r="C2" s="228"/>
      <c r="F2" s="229"/>
      <c r="G2" s="229"/>
      <c r="H2" s="229"/>
      <c r="I2" s="192"/>
      <c r="J2" s="212"/>
    </row>
    <row r="3" spans="2:11" ht="15.75">
      <c r="B3" s="253" t="s">
        <v>323</v>
      </c>
      <c r="C3" s="253"/>
      <c r="D3" s="253"/>
      <c r="E3" s="253"/>
      <c r="F3" s="253"/>
      <c r="G3" s="253"/>
      <c r="H3" s="253"/>
      <c r="I3" s="192"/>
      <c r="J3" s="212"/>
      <c r="K3" s="212"/>
    </row>
    <row r="4" spans="2:11" ht="11.25" customHeight="1">
      <c r="B4" s="228"/>
      <c r="C4" s="228"/>
      <c r="F4" s="229"/>
      <c r="G4" s="229"/>
      <c r="H4" s="229"/>
      <c r="I4" s="192"/>
      <c r="J4" s="229"/>
      <c r="K4" s="229"/>
    </row>
    <row r="5" spans="1:10" ht="15.75">
      <c r="A5" s="252" t="s">
        <v>314</v>
      </c>
      <c r="B5" s="252"/>
      <c r="C5" s="252"/>
      <c r="D5" s="252"/>
      <c r="E5" s="252"/>
      <c r="F5" s="252"/>
      <c r="G5" s="252"/>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54" t="s">
        <v>275</v>
      </c>
      <c r="F10" s="254"/>
      <c r="G10" s="254"/>
      <c r="H10" s="254"/>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55"/>
      <c r="E170" s="255"/>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55"/>
      <c r="E180" s="255"/>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00"/>
  <sheetViews>
    <sheetView tabSelected="1" zoomScalePageLayoutView="0" workbookViewId="0" topLeftCell="A1">
      <selection activeCell="A1" sqref="A1:D100"/>
    </sheetView>
  </sheetViews>
  <sheetFormatPr defaultColWidth="9.140625" defaultRowHeight="12.75"/>
  <cols>
    <col min="1" max="1" width="7.57421875" style="123" customWidth="1"/>
    <col min="2" max="2" width="51.421875" style="125" customWidth="1"/>
    <col min="3" max="3" width="15.421875" style="119" customWidth="1"/>
    <col min="4" max="4" width="13.28125" style="119" customWidth="1"/>
    <col min="5" max="16384" width="9.140625" style="119" customWidth="1"/>
  </cols>
  <sheetData>
    <row r="1" spans="1:4" ht="15">
      <c r="A1" s="256" t="s">
        <v>362</v>
      </c>
      <c r="B1" s="256"/>
      <c r="C1" s="256"/>
      <c r="D1" s="256"/>
    </row>
    <row r="2" spans="1:4" ht="15">
      <c r="A2" s="256" t="s">
        <v>355</v>
      </c>
      <c r="B2" s="256"/>
      <c r="C2" s="256"/>
      <c r="D2" s="256"/>
    </row>
    <row r="3" spans="1:4" ht="15">
      <c r="A3" s="256" t="s">
        <v>356</v>
      </c>
      <c r="B3" s="256"/>
      <c r="C3" s="256"/>
      <c r="D3" s="256"/>
    </row>
    <row r="4" spans="1:4" ht="15">
      <c r="A4" s="256" t="s">
        <v>360</v>
      </c>
      <c r="B4" s="256"/>
      <c r="C4" s="256"/>
      <c r="D4" s="256"/>
    </row>
    <row r="5" spans="1:4" ht="15">
      <c r="A5" s="256" t="s">
        <v>386</v>
      </c>
      <c r="B5" s="256"/>
      <c r="C5" s="256"/>
      <c r="D5" s="256"/>
    </row>
    <row r="6" spans="1:4" ht="15">
      <c r="A6" s="256" t="s">
        <v>366</v>
      </c>
      <c r="B6" s="256"/>
      <c r="C6" s="256"/>
      <c r="D6" s="256"/>
    </row>
    <row r="7" spans="1:4" ht="15">
      <c r="A7" s="289" t="s">
        <v>385</v>
      </c>
      <c r="B7" s="289"/>
      <c r="C7" s="289"/>
      <c r="D7" s="289"/>
    </row>
    <row r="8" spans="1:4" ht="15">
      <c r="A8" s="256" t="s">
        <v>388</v>
      </c>
      <c r="B8" s="256"/>
      <c r="C8" s="256"/>
      <c r="D8" s="256"/>
    </row>
    <row r="9" spans="1:2" ht="15">
      <c r="A9" s="256"/>
      <c r="B9" s="256"/>
    </row>
    <row r="10" spans="1:4" ht="15">
      <c r="A10" s="256" t="s">
        <v>357</v>
      </c>
      <c r="B10" s="256"/>
      <c r="C10" s="256"/>
      <c r="D10" s="256"/>
    </row>
    <row r="11" spans="1:4" ht="15.75" customHeight="1">
      <c r="A11" s="256" t="s">
        <v>358</v>
      </c>
      <c r="B11" s="256"/>
      <c r="C11" s="256"/>
      <c r="D11" s="256"/>
    </row>
    <row r="12" spans="1:4" ht="15.75" customHeight="1">
      <c r="A12" s="256" t="s">
        <v>359</v>
      </c>
      <c r="B12" s="256"/>
      <c r="C12" s="256"/>
      <c r="D12" s="256"/>
    </row>
    <row r="13" spans="1:2" ht="15.75" customHeight="1">
      <c r="A13" s="246"/>
      <c r="B13" s="246"/>
    </row>
    <row r="14" spans="1:4" ht="15.75" customHeight="1">
      <c r="A14" s="256" t="s">
        <v>363</v>
      </c>
      <c r="B14" s="256"/>
      <c r="C14" s="256"/>
      <c r="D14" s="256"/>
    </row>
    <row r="15" spans="1:2" ht="15.75" customHeight="1">
      <c r="A15" s="256" t="s">
        <v>361</v>
      </c>
      <c r="B15" s="256"/>
    </row>
    <row r="16" spans="1:2" ht="15">
      <c r="A16" s="244"/>
      <c r="B16" s="247" t="s">
        <v>387</v>
      </c>
    </row>
    <row r="17" spans="1:4" ht="15.75" thickBot="1">
      <c r="A17" s="249"/>
      <c r="B17" s="286" t="s">
        <v>2</v>
      </c>
      <c r="C17" s="287" t="s">
        <v>269</v>
      </c>
      <c r="D17" s="287" t="s">
        <v>270</v>
      </c>
    </row>
    <row r="18" spans="1:4" ht="21.75" customHeight="1">
      <c r="A18" s="276">
        <v>0</v>
      </c>
      <c r="B18" s="277" t="s">
        <v>281</v>
      </c>
      <c r="C18" s="124"/>
      <c r="D18" s="288"/>
    </row>
    <row r="19" spans="1:4" ht="15">
      <c r="A19" s="248">
        <v>11</v>
      </c>
      <c r="B19" s="277" t="s">
        <v>136</v>
      </c>
      <c r="C19" s="124">
        <f>3169.5+4555.5+5494.5+3830</f>
        <v>17049.5</v>
      </c>
      <c r="D19" s="124">
        <f>10050+7000</f>
        <v>17050</v>
      </c>
    </row>
    <row r="20" spans="1:4" ht="23.25" customHeight="1">
      <c r="A20" s="248">
        <v>15</v>
      </c>
      <c r="B20" s="277" t="s">
        <v>201</v>
      </c>
      <c r="C20" s="124">
        <f>125+125+125+125</f>
        <v>500</v>
      </c>
      <c r="D20" s="124">
        <f>250+250</f>
        <v>500</v>
      </c>
    </row>
    <row r="21" spans="1:4" ht="23.25" customHeight="1">
      <c r="A21" s="248">
        <v>22</v>
      </c>
      <c r="B21" s="277" t="s">
        <v>332</v>
      </c>
      <c r="C21" s="124">
        <f>2375+5600+2975</f>
        <v>10950</v>
      </c>
      <c r="D21" s="124">
        <f>5600+5350</f>
        <v>10950</v>
      </c>
    </row>
    <row r="22" spans="1:4" ht="23.25" customHeight="1">
      <c r="A22" s="248">
        <v>27</v>
      </c>
      <c r="B22" s="277" t="s">
        <v>324</v>
      </c>
      <c r="C22" s="124">
        <f>125+125+250</f>
        <v>500</v>
      </c>
      <c r="D22" s="124">
        <f>250+250</f>
        <v>500</v>
      </c>
    </row>
    <row r="23" spans="1:4" ht="15" customHeight="1">
      <c r="A23" s="248">
        <v>51</v>
      </c>
      <c r="B23" s="277" t="s">
        <v>137</v>
      </c>
      <c r="C23" s="124">
        <v>2692.04</v>
      </c>
      <c r="D23" s="124">
        <v>2987.61</v>
      </c>
    </row>
    <row r="24" spans="1:4" ht="15">
      <c r="A24" s="248">
        <v>61</v>
      </c>
      <c r="B24" s="277" t="s">
        <v>316</v>
      </c>
      <c r="C24" s="124">
        <f>15400+12000</f>
        <v>27400</v>
      </c>
      <c r="D24" s="124">
        <f>8400+19000</f>
        <v>27400</v>
      </c>
    </row>
    <row r="25" spans="1:4" ht="15">
      <c r="A25" s="248">
        <v>63</v>
      </c>
      <c r="B25" s="277" t="s">
        <v>190</v>
      </c>
      <c r="C25" s="124">
        <v>10000</v>
      </c>
      <c r="D25" s="124">
        <v>10000</v>
      </c>
    </row>
    <row r="26" spans="1:4" ht="15">
      <c r="A26" s="248" t="s">
        <v>181</v>
      </c>
      <c r="B26" s="277" t="s">
        <v>138</v>
      </c>
      <c r="C26" s="124"/>
      <c r="D26" s="124"/>
    </row>
    <row r="27" spans="1:4" ht="15">
      <c r="A27" s="248">
        <v>72</v>
      </c>
      <c r="B27" s="277" t="s">
        <v>139</v>
      </c>
      <c r="C27" s="124"/>
      <c r="D27" s="124"/>
    </row>
    <row r="28" spans="1:4" ht="15" customHeight="1">
      <c r="A28" s="278" t="s">
        <v>207</v>
      </c>
      <c r="B28" s="277" t="s">
        <v>140</v>
      </c>
      <c r="C28" s="124"/>
      <c r="D28" s="124"/>
    </row>
    <row r="29" spans="1:4" ht="15.75" customHeight="1">
      <c r="A29" s="248" t="s">
        <v>182</v>
      </c>
      <c r="B29" s="277" t="s">
        <v>282</v>
      </c>
      <c r="C29" s="124"/>
      <c r="D29" s="124"/>
    </row>
    <row r="30" spans="1:4" ht="15">
      <c r="A30" s="248">
        <v>111</v>
      </c>
      <c r="B30" s="277" t="s">
        <v>141</v>
      </c>
      <c r="C30" s="124">
        <v>296.73</v>
      </c>
      <c r="D30" s="124">
        <v>367.21</v>
      </c>
    </row>
    <row r="31" spans="1:4" ht="14.25" customHeight="1">
      <c r="A31" s="248">
        <v>112</v>
      </c>
      <c r="B31" s="277" t="s">
        <v>353</v>
      </c>
      <c r="C31" s="124"/>
      <c r="D31" s="124">
        <v>448.62</v>
      </c>
    </row>
    <row r="32" spans="1:4" ht="12.75" customHeight="1">
      <c r="A32" s="248">
        <v>113</v>
      </c>
      <c r="B32" s="277" t="s">
        <v>183</v>
      </c>
      <c r="C32" s="124"/>
      <c r="D32" s="124">
        <f>1368.72+300</f>
        <v>1668.72</v>
      </c>
    </row>
    <row r="33" spans="1:4" ht="15">
      <c r="A33" s="248">
        <v>114</v>
      </c>
      <c r="B33" s="277" t="s">
        <v>199</v>
      </c>
      <c r="C33" s="124"/>
      <c r="D33" s="124"/>
    </row>
    <row r="34" spans="1:4" ht="23.25" customHeight="1">
      <c r="A34" s="248">
        <v>115</v>
      </c>
      <c r="B34" s="277" t="s">
        <v>352</v>
      </c>
      <c r="C34" s="124">
        <v>50</v>
      </c>
      <c r="D34" s="124">
        <v>50</v>
      </c>
    </row>
    <row r="35" spans="1:4" ht="15">
      <c r="A35" s="248">
        <v>121</v>
      </c>
      <c r="B35" s="277" t="s">
        <v>142</v>
      </c>
      <c r="C35" s="124"/>
      <c r="D35" s="124">
        <f>2050.2+5</f>
        <v>2055.2</v>
      </c>
    </row>
    <row r="36" spans="1:4" ht="15">
      <c r="A36" s="248">
        <v>122</v>
      </c>
      <c r="B36" s="277" t="s">
        <v>367</v>
      </c>
      <c r="C36" s="124"/>
      <c r="D36" s="124"/>
    </row>
    <row r="37" spans="1:4" ht="24.75" customHeight="1">
      <c r="A37" s="248">
        <v>131</v>
      </c>
      <c r="B37" s="277" t="s">
        <v>184</v>
      </c>
      <c r="C37" s="124">
        <v>44400</v>
      </c>
      <c r="D37" s="124">
        <v>3200</v>
      </c>
    </row>
    <row r="38" spans="1:4" ht="15">
      <c r="A38" s="248" t="s">
        <v>143</v>
      </c>
      <c r="B38" s="277" t="s">
        <v>144</v>
      </c>
      <c r="C38" s="124">
        <f>1062.5+1012.5</f>
        <v>2075</v>
      </c>
      <c r="D38" s="124">
        <f>1850+500</f>
        <v>2350</v>
      </c>
    </row>
    <row r="39" spans="1:4" ht="15.75" customHeight="1">
      <c r="A39" s="248" t="s">
        <v>145</v>
      </c>
      <c r="B39" s="277" t="s">
        <v>146</v>
      </c>
      <c r="C39" s="124"/>
      <c r="D39" s="124"/>
    </row>
    <row r="40" spans="1:4" ht="15">
      <c r="A40" s="248">
        <v>151</v>
      </c>
      <c r="B40" s="277" t="s">
        <v>147</v>
      </c>
      <c r="C40" s="124">
        <v>8268.74</v>
      </c>
      <c r="D40" s="124">
        <v>8268.74</v>
      </c>
    </row>
    <row r="41" spans="1:4" s="245" customFormat="1" ht="14.25" customHeight="1">
      <c r="A41" s="248">
        <v>152</v>
      </c>
      <c r="B41" s="277" t="s">
        <v>336</v>
      </c>
      <c r="C41" s="124"/>
      <c r="D41" s="124"/>
    </row>
    <row r="42" spans="1:4" ht="14.25" customHeight="1">
      <c r="A42" s="248">
        <v>153</v>
      </c>
      <c r="B42" s="277" t="s">
        <v>148</v>
      </c>
      <c r="C42" s="124">
        <v>600</v>
      </c>
      <c r="D42" s="124">
        <v>600</v>
      </c>
    </row>
    <row r="43" spans="1:4" ht="15">
      <c r="A43" s="248">
        <v>155</v>
      </c>
      <c r="B43" s="277" t="s">
        <v>149</v>
      </c>
      <c r="C43" s="124"/>
      <c r="D43" s="124"/>
    </row>
    <row r="44" spans="1:4" ht="22.5" customHeight="1">
      <c r="A44" s="248">
        <v>161</v>
      </c>
      <c r="B44" s="277" t="s">
        <v>185</v>
      </c>
      <c r="C44" s="124"/>
      <c r="D44" s="124"/>
    </row>
    <row r="45" spans="1:4" ht="15">
      <c r="A45" s="248">
        <v>164</v>
      </c>
      <c r="B45" s="277" t="s">
        <v>195</v>
      </c>
      <c r="C45" s="124"/>
      <c r="D45" s="124"/>
    </row>
    <row r="46" spans="1:4" ht="23.25" customHeight="1">
      <c r="A46" s="248" t="s">
        <v>150</v>
      </c>
      <c r="B46" s="277" t="s">
        <v>151</v>
      </c>
      <c r="C46" s="124"/>
      <c r="D46" s="124">
        <f>750+5225</f>
        <v>5975</v>
      </c>
    </row>
    <row r="47" spans="1:4" ht="22.5" customHeight="1">
      <c r="A47" s="248">
        <v>169</v>
      </c>
      <c r="B47" s="277" t="s">
        <v>364</v>
      </c>
      <c r="C47" s="124"/>
      <c r="D47" s="124"/>
    </row>
    <row r="48" spans="1:4" ht="15" customHeight="1">
      <c r="A48" s="248">
        <v>182</v>
      </c>
      <c r="B48" s="277" t="s">
        <v>354</v>
      </c>
      <c r="C48" s="124">
        <v>2380</v>
      </c>
      <c r="D48" s="124"/>
    </row>
    <row r="49" spans="1:4" s="245" customFormat="1" ht="15" customHeight="1">
      <c r="A49" s="248">
        <v>183</v>
      </c>
      <c r="B49" s="277" t="s">
        <v>152</v>
      </c>
      <c r="C49" s="124"/>
      <c r="D49" s="124">
        <v>200</v>
      </c>
    </row>
    <row r="50" spans="1:4" ht="15">
      <c r="A50" s="248">
        <v>185</v>
      </c>
      <c r="B50" s="277" t="s">
        <v>198</v>
      </c>
      <c r="C50" s="124"/>
      <c r="D50" s="124"/>
    </row>
    <row r="51" spans="1:4" ht="15">
      <c r="A51" s="248">
        <v>186</v>
      </c>
      <c r="B51" s="277" t="s">
        <v>200</v>
      </c>
      <c r="C51" s="124"/>
      <c r="D51" s="124"/>
    </row>
    <row r="52" spans="1:4" ht="29.25" customHeight="1">
      <c r="A52" s="248">
        <v>189</v>
      </c>
      <c r="B52" s="277" t="s">
        <v>153</v>
      </c>
      <c r="C52" s="124">
        <f>3700+2650+4500+4125</f>
        <v>14975</v>
      </c>
      <c r="D52" s="124">
        <f>28900+14000</f>
        <v>42900</v>
      </c>
    </row>
    <row r="53" spans="1:4" ht="23.25" customHeight="1">
      <c r="A53" s="248">
        <v>191</v>
      </c>
      <c r="B53" s="277" t="s">
        <v>365</v>
      </c>
      <c r="C53" s="124"/>
      <c r="D53" s="124"/>
    </row>
    <row r="54" spans="1:4" ht="14.25" customHeight="1">
      <c r="A54" s="248" t="s">
        <v>154</v>
      </c>
      <c r="B54" s="277" t="s">
        <v>155</v>
      </c>
      <c r="C54" s="124">
        <v>130</v>
      </c>
      <c r="D54" s="124">
        <v>50</v>
      </c>
    </row>
    <row r="55" spans="1:4" ht="18" customHeight="1">
      <c r="A55" s="248">
        <f>195</f>
        <v>195</v>
      </c>
      <c r="B55" s="277" t="s">
        <v>186</v>
      </c>
      <c r="C55" s="124">
        <v>37.56</v>
      </c>
      <c r="D55" s="124">
        <v>43.65</v>
      </c>
    </row>
    <row r="56" spans="1:4" ht="24.75" customHeight="1">
      <c r="A56" s="248">
        <v>196</v>
      </c>
      <c r="B56" s="277" t="s">
        <v>156</v>
      </c>
      <c r="C56" s="124">
        <v>1000</v>
      </c>
      <c r="D56" s="124"/>
    </row>
    <row r="57" spans="1:4" ht="15">
      <c r="A57" s="248">
        <v>197</v>
      </c>
      <c r="B57" s="277" t="s">
        <v>312</v>
      </c>
      <c r="C57" s="124">
        <v>977.5</v>
      </c>
      <c r="D57" s="124">
        <v>977.5</v>
      </c>
    </row>
    <row r="58" spans="1:4" ht="15">
      <c r="A58" s="248">
        <v>199</v>
      </c>
      <c r="B58" s="280" t="s">
        <v>10</v>
      </c>
      <c r="C58" s="124">
        <f>76+40+2493.12</f>
        <v>2609.12</v>
      </c>
      <c r="D58" s="124">
        <f>192.9+95</f>
        <v>287.9</v>
      </c>
    </row>
    <row r="59" spans="1:4" ht="15.75" customHeight="1">
      <c r="A59" s="248" t="s">
        <v>187</v>
      </c>
      <c r="B59" s="277" t="s">
        <v>157</v>
      </c>
      <c r="C59" s="124"/>
      <c r="D59" s="124"/>
    </row>
    <row r="60" spans="1:4" ht="15">
      <c r="A60" s="248">
        <v>211</v>
      </c>
      <c r="B60" s="277" t="s">
        <v>158</v>
      </c>
      <c r="C60" s="124">
        <f>1973+527.8</f>
        <v>2500.8</v>
      </c>
      <c r="D60" s="124">
        <f>1050+1188</f>
        <v>2238</v>
      </c>
    </row>
    <row r="61" spans="1:4" ht="14.25" customHeight="1">
      <c r="A61" s="248" t="s">
        <v>159</v>
      </c>
      <c r="B61" s="277" t="s">
        <v>160</v>
      </c>
      <c r="C61" s="124">
        <v>2275</v>
      </c>
      <c r="D61" s="124"/>
    </row>
    <row r="62" spans="1:4" ht="15.75" customHeight="1">
      <c r="A62" s="248" t="s">
        <v>161</v>
      </c>
      <c r="B62" s="277" t="s">
        <v>162</v>
      </c>
      <c r="C62" s="124"/>
      <c r="D62" s="124">
        <v>750</v>
      </c>
    </row>
    <row r="63" spans="1:4" ht="20.25" customHeight="1">
      <c r="A63" s="248" t="s">
        <v>188</v>
      </c>
      <c r="B63" s="277" t="s">
        <v>191</v>
      </c>
      <c r="C63" s="124">
        <v>124</v>
      </c>
      <c r="D63" s="124"/>
    </row>
    <row r="64" spans="1:4" ht="15.75" customHeight="1">
      <c r="A64" s="248">
        <v>245</v>
      </c>
      <c r="B64" s="277" t="s">
        <v>368</v>
      </c>
      <c r="C64" s="124"/>
      <c r="D64" s="124"/>
    </row>
    <row r="65" spans="1:4" ht="25.5" customHeight="1">
      <c r="A65" s="248">
        <v>247</v>
      </c>
      <c r="B65" s="277" t="s">
        <v>163</v>
      </c>
      <c r="C65" s="124"/>
      <c r="D65" s="124"/>
    </row>
    <row r="66" spans="1:4" ht="15">
      <c r="A66" s="248">
        <v>262</v>
      </c>
      <c r="B66" s="277" t="s">
        <v>164</v>
      </c>
      <c r="C66" s="124">
        <f>1350+595.14</f>
        <v>1945.1399999999999</v>
      </c>
      <c r="D66" s="124">
        <f>625+2150.03</f>
        <v>2775.03</v>
      </c>
    </row>
    <row r="67" spans="1:4" ht="24" customHeight="1">
      <c r="A67" s="248">
        <v>266</v>
      </c>
      <c r="B67" s="277" t="s">
        <v>165</v>
      </c>
      <c r="C67" s="124">
        <v>100</v>
      </c>
      <c r="D67" s="124"/>
    </row>
    <row r="68" spans="1:4" ht="15">
      <c r="A68" s="248" t="s">
        <v>166</v>
      </c>
      <c r="B68" s="277" t="s">
        <v>167</v>
      </c>
      <c r="C68" s="124"/>
      <c r="D68" s="124"/>
    </row>
    <row r="69" spans="1:4" ht="15">
      <c r="A69" s="248">
        <v>268</v>
      </c>
      <c r="B69" s="277" t="s">
        <v>168</v>
      </c>
      <c r="C69" s="124">
        <v>95</v>
      </c>
      <c r="D69" s="124"/>
    </row>
    <row r="70" spans="1:4" ht="15">
      <c r="A70" s="248">
        <v>283</v>
      </c>
      <c r="B70" s="277" t="s">
        <v>192</v>
      </c>
      <c r="C70" s="124"/>
      <c r="D70" s="124"/>
    </row>
    <row r="71" spans="1:4" ht="14.25" customHeight="1">
      <c r="A71" s="248" t="s">
        <v>169</v>
      </c>
      <c r="B71" s="277" t="s">
        <v>0</v>
      </c>
      <c r="C71" s="124">
        <v>79</v>
      </c>
      <c r="D71" s="124">
        <v>1445</v>
      </c>
    </row>
    <row r="72" spans="1:4" ht="14.25" customHeight="1">
      <c r="A72" s="248" t="s">
        <v>170</v>
      </c>
      <c r="B72" s="277" t="s">
        <v>171</v>
      </c>
      <c r="C72" s="124">
        <v>842.6</v>
      </c>
      <c r="D72" s="124"/>
    </row>
    <row r="73" spans="1:4" ht="14.25" customHeight="1">
      <c r="A73" s="248">
        <v>294</v>
      </c>
      <c r="B73" s="277" t="s">
        <v>172</v>
      </c>
      <c r="C73" s="124"/>
      <c r="D73" s="124">
        <v>52720</v>
      </c>
    </row>
    <row r="74" spans="1:4" ht="14.25" customHeight="1">
      <c r="A74" s="248" t="s">
        <v>173</v>
      </c>
      <c r="B74" s="277" t="s">
        <v>16</v>
      </c>
      <c r="C74" s="124">
        <v>565</v>
      </c>
      <c r="D74" s="124"/>
    </row>
    <row r="75" spans="1:4" ht="14.25" customHeight="1">
      <c r="A75" s="281" t="s">
        <v>193</v>
      </c>
      <c r="B75" s="282" t="s">
        <v>175</v>
      </c>
      <c r="C75" s="124"/>
      <c r="D75" s="124"/>
    </row>
    <row r="76" spans="1:4" ht="15">
      <c r="A76" s="248">
        <v>322</v>
      </c>
      <c r="B76" s="277" t="s">
        <v>174</v>
      </c>
      <c r="C76" s="124"/>
      <c r="D76" s="124">
        <v>1211.69</v>
      </c>
    </row>
    <row r="77" spans="1:4" ht="15">
      <c r="A77" s="248">
        <v>324</v>
      </c>
      <c r="B77" s="277" t="s">
        <v>333</v>
      </c>
      <c r="C77" s="124"/>
      <c r="D77" s="124"/>
    </row>
    <row r="78" spans="1:4" ht="15">
      <c r="A78" s="248">
        <v>328</v>
      </c>
      <c r="B78" s="277" t="s">
        <v>176</v>
      </c>
      <c r="C78" s="124">
        <v>949</v>
      </c>
      <c r="D78" s="124"/>
    </row>
    <row r="79" spans="1:4" ht="15">
      <c r="A79" s="281" t="s">
        <v>194</v>
      </c>
      <c r="B79" s="282" t="s">
        <v>64</v>
      </c>
      <c r="C79" s="124"/>
      <c r="D79" s="124"/>
    </row>
    <row r="80" spans="1:4" ht="15">
      <c r="A80" s="248" t="s">
        <v>177</v>
      </c>
      <c r="B80" s="277" t="s">
        <v>178</v>
      </c>
      <c r="C80" s="124">
        <v>78500</v>
      </c>
      <c r="D80" s="124"/>
    </row>
    <row r="81" spans="1:4" ht="15">
      <c r="A81" s="248">
        <v>415</v>
      </c>
      <c r="B81" s="277" t="s">
        <v>179</v>
      </c>
      <c r="C81" s="124"/>
      <c r="D81" s="124"/>
    </row>
    <row r="82" spans="1:4" ht="15">
      <c r="A82" s="248">
        <v>419</v>
      </c>
      <c r="B82" s="277" t="s">
        <v>180</v>
      </c>
      <c r="C82" s="124"/>
      <c r="D82" s="124"/>
    </row>
    <row r="83" spans="1:4" ht="22.5">
      <c r="A83" s="248">
        <v>472</v>
      </c>
      <c r="B83" s="277" t="s">
        <v>315</v>
      </c>
      <c r="C83" s="124"/>
      <c r="D83" s="124"/>
    </row>
    <row r="84" spans="1:4" ht="21" customHeight="1">
      <c r="A84" s="248"/>
      <c r="B84" s="277" t="s">
        <v>369</v>
      </c>
      <c r="C84" s="284"/>
      <c r="D84" s="284"/>
    </row>
    <row r="85" spans="1:4" ht="15">
      <c r="A85" s="248"/>
      <c r="B85" s="277" t="s">
        <v>370</v>
      </c>
      <c r="C85" s="285">
        <v>2837.14</v>
      </c>
      <c r="D85" s="124">
        <v>1739.14</v>
      </c>
    </row>
    <row r="86" spans="1:4" ht="15">
      <c r="A86" s="248"/>
      <c r="B86" s="277" t="s">
        <v>371</v>
      </c>
      <c r="C86" s="285">
        <v>728.61</v>
      </c>
      <c r="D86" s="288"/>
    </row>
    <row r="87" spans="1:4" ht="15">
      <c r="A87" s="248"/>
      <c r="B87" s="277" t="s">
        <v>372</v>
      </c>
      <c r="C87" s="285">
        <v>9281.73</v>
      </c>
      <c r="D87" s="124"/>
    </row>
    <row r="88" spans="1:4" ht="15">
      <c r="A88" s="248"/>
      <c r="B88" s="277" t="s">
        <v>373</v>
      </c>
      <c r="C88" s="285"/>
      <c r="D88" s="124"/>
    </row>
    <row r="89" spans="1:4" ht="15">
      <c r="A89" s="248"/>
      <c r="B89" s="277" t="s">
        <v>374</v>
      </c>
      <c r="C89" s="285">
        <v>1218.6</v>
      </c>
      <c r="D89" s="124">
        <v>1352.39</v>
      </c>
    </row>
    <row r="90" spans="1:4" ht="15">
      <c r="A90" s="248"/>
      <c r="B90" s="277" t="s">
        <v>375</v>
      </c>
      <c r="C90" s="285"/>
      <c r="D90" s="124"/>
    </row>
    <row r="91" spans="1:4" ht="15">
      <c r="A91" s="248"/>
      <c r="B91" s="277" t="s">
        <v>376</v>
      </c>
      <c r="C91" s="285"/>
      <c r="D91" s="124"/>
    </row>
    <row r="92" spans="1:4" ht="15">
      <c r="A92" s="248"/>
      <c r="B92" s="277" t="s">
        <v>377</v>
      </c>
      <c r="C92" s="285"/>
      <c r="D92" s="124">
        <v>1258.84</v>
      </c>
    </row>
    <row r="93" spans="1:4" ht="15">
      <c r="A93" s="248"/>
      <c r="B93" s="277" t="s">
        <v>378</v>
      </c>
      <c r="C93" s="285"/>
      <c r="D93" s="124"/>
    </row>
    <row r="94" spans="1:4" ht="15">
      <c r="A94" s="248"/>
      <c r="B94" s="277" t="s">
        <v>379</v>
      </c>
      <c r="C94" s="285">
        <v>207.65</v>
      </c>
      <c r="D94" s="124">
        <v>229.15</v>
      </c>
    </row>
    <row r="95" spans="1:4" ht="15">
      <c r="A95" s="248"/>
      <c r="B95" s="277" t="s">
        <v>380</v>
      </c>
      <c r="C95" s="285">
        <v>1534.4399999999998</v>
      </c>
      <c r="D95" s="124">
        <v>822</v>
      </c>
    </row>
    <row r="96" spans="1:4" ht="15">
      <c r="A96" s="248"/>
      <c r="B96" s="277" t="s">
        <v>381</v>
      </c>
      <c r="C96" s="285"/>
      <c r="D96" s="124"/>
    </row>
    <row r="97" spans="1:4" ht="22.5">
      <c r="A97" s="248"/>
      <c r="B97" s="277" t="s">
        <v>382</v>
      </c>
      <c r="C97" s="284">
        <v>798.77</v>
      </c>
      <c r="D97" s="124"/>
    </row>
    <row r="98" spans="1:4" ht="22.5">
      <c r="A98" s="248"/>
      <c r="B98" s="277" t="s">
        <v>383</v>
      </c>
      <c r="C98" s="284">
        <v>4543.02</v>
      </c>
      <c r="D98" s="124"/>
    </row>
    <row r="99" spans="1:4" ht="15">
      <c r="A99" s="248"/>
      <c r="B99" s="277" t="s">
        <v>384</v>
      </c>
      <c r="C99" s="285">
        <v>116778.89</v>
      </c>
      <c r="D99" s="124"/>
    </row>
    <row r="100" spans="1:4" ht="15.75" thickBot="1">
      <c r="A100" s="283"/>
      <c r="B100" s="282" t="s">
        <v>135</v>
      </c>
      <c r="C100" s="279">
        <f>SUM(C18:C99)</f>
        <v>372795.58</v>
      </c>
      <c r="D100" s="279">
        <f>SUM(D18:D99)</f>
        <v>205371.39</v>
      </c>
    </row>
  </sheetData>
  <sheetProtection/>
  <mergeCells count="14">
    <mergeCell ref="A8:D8"/>
    <mergeCell ref="A10:D10"/>
    <mergeCell ref="A11:D11"/>
    <mergeCell ref="A12:D12"/>
    <mergeCell ref="A14:D14"/>
    <mergeCell ref="A1:D1"/>
    <mergeCell ref="A2:D2"/>
    <mergeCell ref="A3:D3"/>
    <mergeCell ref="A4:D4"/>
    <mergeCell ref="A5:D5"/>
    <mergeCell ref="A6:D6"/>
    <mergeCell ref="A15:B15"/>
    <mergeCell ref="A9:B9"/>
    <mergeCell ref="A7:D7"/>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58" t="s">
        <v>214</v>
      </c>
      <c r="B1" s="258"/>
      <c r="C1" s="258"/>
    </row>
    <row r="4" spans="1:3" ht="15">
      <c r="A4" s="257" t="s">
        <v>215</v>
      </c>
      <c r="B4" s="257"/>
      <c r="C4" s="257"/>
    </row>
    <row r="5" spans="1:3" ht="15">
      <c r="A5" s="257" t="s">
        <v>214</v>
      </c>
      <c r="B5" s="257"/>
      <c r="C5" s="257"/>
    </row>
    <row r="6" spans="1:3" ht="15">
      <c r="A6" s="257" t="s">
        <v>216</v>
      </c>
      <c r="B6" s="257"/>
      <c r="C6" s="257"/>
    </row>
    <row r="7" spans="1:3" ht="15">
      <c r="A7" s="257" t="s">
        <v>21</v>
      </c>
      <c r="B7" s="257"/>
      <c r="C7" s="257"/>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59" t="s">
        <v>235</v>
      </c>
      <c r="B1" s="259"/>
      <c r="C1" s="259"/>
      <c r="D1" s="259"/>
      <c r="E1" s="259"/>
      <c r="F1" s="259"/>
      <c r="G1" s="259"/>
      <c r="H1" s="259"/>
      <c r="I1" s="259"/>
      <c r="J1" s="259"/>
      <c r="K1" s="259"/>
      <c r="L1" s="259"/>
      <c r="M1" s="259"/>
    </row>
    <row r="3" spans="2:13" ht="15">
      <c r="B3" s="260" t="s">
        <v>235</v>
      </c>
      <c r="C3" s="260"/>
      <c r="D3" s="260"/>
      <c r="E3" s="260"/>
      <c r="F3" s="260"/>
      <c r="G3" s="260"/>
      <c r="H3" s="260"/>
      <c r="I3" s="260"/>
      <c r="J3" s="260"/>
      <c r="K3" s="260"/>
      <c r="L3" s="260"/>
      <c r="M3" s="260"/>
    </row>
    <row r="4" spans="2:13" ht="14.25">
      <c r="B4" s="27"/>
      <c r="C4" s="27"/>
      <c r="D4" s="27"/>
      <c r="E4" s="27"/>
      <c r="F4" s="27"/>
      <c r="G4" s="27"/>
      <c r="H4" s="27"/>
      <c r="I4" s="27"/>
      <c r="J4" s="27"/>
      <c r="K4" s="27"/>
      <c r="L4" s="27"/>
      <c r="M4" s="27"/>
    </row>
    <row r="5" spans="2:13" ht="15">
      <c r="B5" s="2"/>
      <c r="C5" s="2"/>
      <c r="D5" s="261" t="s">
        <v>236</v>
      </c>
      <c r="E5" s="261"/>
      <c r="F5" s="2"/>
      <c r="G5" s="2"/>
      <c r="H5" s="261" t="s">
        <v>237</v>
      </c>
      <c r="I5" s="261"/>
      <c r="J5" s="261"/>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62" t="s">
        <v>263</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row>
    <row r="5" spans="1:45" ht="22.5">
      <c r="A5" s="262" t="s">
        <v>264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63" t="s">
        <v>265</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row>
    <row r="8" spans="1:45" s="44" customFormat="1" ht="27.75" customHeight="1">
      <c r="A8" s="42" t="s">
        <v>266</v>
      </c>
      <c r="B8" s="270" t="s">
        <v>267</v>
      </c>
      <c r="C8" s="43" t="s">
        <v>268</v>
      </c>
      <c r="D8" s="73"/>
      <c r="E8" s="73"/>
      <c r="F8" s="264" t="s">
        <v>269</v>
      </c>
      <c r="G8" s="268" t="s">
        <v>289</v>
      </c>
      <c r="H8" s="266" t="s">
        <v>3</v>
      </c>
      <c r="I8" s="264" t="s">
        <v>270</v>
      </c>
      <c r="J8" s="268" t="s">
        <v>290</v>
      </c>
      <c r="K8" s="266" t="s">
        <v>3</v>
      </c>
      <c r="L8" s="264" t="s">
        <v>271</v>
      </c>
      <c r="M8" s="268" t="s">
        <v>291</v>
      </c>
      <c r="N8" s="266" t="s">
        <v>3</v>
      </c>
      <c r="O8" s="264" t="s">
        <v>272</v>
      </c>
      <c r="P8" s="268" t="s">
        <v>292</v>
      </c>
      <c r="Q8" s="266" t="s">
        <v>3</v>
      </c>
      <c r="R8" s="264" t="s">
        <v>273</v>
      </c>
      <c r="S8" s="268" t="s">
        <v>293</v>
      </c>
      <c r="T8" s="266" t="s">
        <v>3</v>
      </c>
      <c r="U8" s="264" t="s">
        <v>274</v>
      </c>
      <c r="V8" s="268" t="s">
        <v>294</v>
      </c>
      <c r="W8" s="266" t="s">
        <v>3</v>
      </c>
      <c r="X8" s="264" t="s">
        <v>275</v>
      </c>
      <c r="Y8" s="268" t="s">
        <v>295</v>
      </c>
      <c r="Z8" s="266" t="s">
        <v>3</v>
      </c>
      <c r="AA8" s="264" t="s">
        <v>212</v>
      </c>
      <c r="AB8" s="268" t="s">
        <v>296</v>
      </c>
      <c r="AC8" s="266" t="s">
        <v>3</v>
      </c>
      <c r="AD8" s="264" t="s">
        <v>262</v>
      </c>
      <c r="AE8" s="268" t="s">
        <v>297</v>
      </c>
      <c r="AF8" s="266" t="s">
        <v>3</v>
      </c>
      <c r="AG8" s="264" t="s">
        <v>276</v>
      </c>
      <c r="AH8" s="268" t="s">
        <v>298</v>
      </c>
      <c r="AI8" s="266" t="s">
        <v>3</v>
      </c>
      <c r="AJ8" s="264" t="s">
        <v>277</v>
      </c>
      <c r="AK8" s="268" t="s">
        <v>299</v>
      </c>
      <c r="AL8" s="266" t="s">
        <v>3</v>
      </c>
      <c r="AM8" s="264" t="s">
        <v>278</v>
      </c>
      <c r="AN8" s="268" t="s">
        <v>300</v>
      </c>
      <c r="AO8" s="266" t="s">
        <v>3</v>
      </c>
      <c r="AP8" s="264" t="s">
        <v>301</v>
      </c>
      <c r="AQ8" s="268" t="s">
        <v>302</v>
      </c>
      <c r="AR8" s="266" t="s">
        <v>3</v>
      </c>
      <c r="AS8" s="272" t="s">
        <v>303</v>
      </c>
    </row>
    <row r="9" spans="1:45" s="44" customFormat="1" ht="15" thickBot="1">
      <c r="A9" s="57" t="s">
        <v>279</v>
      </c>
      <c r="B9" s="271"/>
      <c r="C9" s="58" t="s">
        <v>280</v>
      </c>
      <c r="D9" s="74" t="s">
        <v>304</v>
      </c>
      <c r="E9" s="74" t="s">
        <v>270</v>
      </c>
      <c r="F9" s="265"/>
      <c r="G9" s="269"/>
      <c r="H9" s="267"/>
      <c r="I9" s="265"/>
      <c r="J9" s="269"/>
      <c r="K9" s="267"/>
      <c r="L9" s="265"/>
      <c r="M9" s="269"/>
      <c r="N9" s="267"/>
      <c r="O9" s="265"/>
      <c r="P9" s="269"/>
      <c r="Q9" s="267"/>
      <c r="R9" s="265"/>
      <c r="S9" s="269"/>
      <c r="T9" s="267"/>
      <c r="U9" s="265"/>
      <c r="V9" s="269"/>
      <c r="W9" s="267"/>
      <c r="X9" s="265"/>
      <c r="Y9" s="269"/>
      <c r="Z9" s="267"/>
      <c r="AA9" s="265"/>
      <c r="AB9" s="269"/>
      <c r="AC9" s="267"/>
      <c r="AD9" s="265"/>
      <c r="AE9" s="269"/>
      <c r="AF9" s="267"/>
      <c r="AG9" s="265"/>
      <c r="AH9" s="269"/>
      <c r="AI9" s="267"/>
      <c r="AJ9" s="265"/>
      <c r="AK9" s="269"/>
      <c r="AL9" s="267"/>
      <c r="AM9" s="265"/>
      <c r="AN9" s="269"/>
      <c r="AO9" s="267"/>
      <c r="AP9" s="265"/>
      <c r="AQ9" s="269"/>
      <c r="AR9" s="267"/>
      <c r="AS9" s="273"/>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75" t="s">
        <v>51</v>
      </c>
      <c r="B1" s="275"/>
      <c r="C1" s="275"/>
      <c r="D1" s="275"/>
      <c r="E1" s="275"/>
      <c r="F1" s="275"/>
      <c r="G1" s="275"/>
      <c r="H1" s="275"/>
      <c r="I1" s="275"/>
      <c r="J1" s="275"/>
      <c r="K1" s="275"/>
      <c r="L1" s="275"/>
      <c r="M1" s="275"/>
      <c r="N1" s="275"/>
      <c r="O1" s="275"/>
    </row>
    <row r="2" spans="1:15" ht="12.75">
      <c r="A2" s="274" t="s">
        <v>1</v>
      </c>
      <c r="B2" s="274"/>
      <c r="C2" s="274"/>
      <c r="D2" s="274"/>
      <c r="E2" s="274"/>
      <c r="F2" s="274"/>
      <c r="G2" s="274"/>
      <c r="H2" s="274"/>
      <c r="I2" s="274"/>
      <c r="J2" s="274"/>
      <c r="K2" s="274"/>
      <c r="L2" s="274"/>
      <c r="M2" s="274"/>
      <c r="N2" s="274"/>
      <c r="O2" s="274"/>
    </row>
    <row r="3" spans="1:15" ht="12.75">
      <c r="A3" s="274" t="s">
        <v>51</v>
      </c>
      <c r="B3" s="274"/>
      <c r="C3" s="274"/>
      <c r="D3" s="274"/>
      <c r="E3" s="274"/>
      <c r="F3" s="274"/>
      <c r="G3" s="274"/>
      <c r="H3" s="274"/>
      <c r="I3" s="274"/>
      <c r="J3" s="274"/>
      <c r="K3" s="274"/>
      <c r="L3" s="274"/>
      <c r="M3" s="274"/>
      <c r="N3" s="274"/>
      <c r="O3" s="274"/>
    </row>
    <row r="4" spans="1:15" ht="12.75">
      <c r="A4" s="274" t="s">
        <v>310</v>
      </c>
      <c r="B4" s="274"/>
      <c r="C4" s="274"/>
      <c r="D4" s="274"/>
      <c r="E4" s="274"/>
      <c r="F4" s="274"/>
      <c r="G4" s="274"/>
      <c r="H4" s="274"/>
      <c r="I4" s="274"/>
      <c r="J4" s="274"/>
      <c r="K4" s="274"/>
      <c r="L4" s="274"/>
      <c r="M4" s="274"/>
      <c r="N4" s="274"/>
      <c r="O4" s="274"/>
    </row>
    <row r="5" spans="1:15" ht="12.75">
      <c r="A5" s="274" t="s">
        <v>21</v>
      </c>
      <c r="B5" s="274"/>
      <c r="C5" s="274"/>
      <c r="D5" s="274"/>
      <c r="E5" s="274"/>
      <c r="F5" s="274"/>
      <c r="G5" s="274"/>
      <c r="H5" s="274"/>
      <c r="I5" s="274"/>
      <c r="J5" s="274"/>
      <c r="K5" s="274"/>
      <c r="L5" s="274"/>
      <c r="M5" s="274"/>
      <c r="N5" s="274"/>
      <c r="O5" s="274"/>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ASESOR FINANCIERO</cp:lastModifiedBy>
  <cp:lastPrinted>2023-04-12T22:05:30Z</cp:lastPrinted>
  <dcterms:created xsi:type="dcterms:W3CDTF">2006-08-31T16:51:41Z</dcterms:created>
  <dcterms:modified xsi:type="dcterms:W3CDTF">2023-04-12T22:05:43Z</dcterms:modified>
  <cp:category/>
  <cp:version/>
  <cp:contentType/>
  <cp:contentStatus/>
</cp:coreProperties>
</file>