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INVENTARIO BIENES MUEBLES" sheetId="1" r:id="rId1"/>
  </sheets>
  <definedNames>
    <definedName name="_xlnm.Print_Area" localSheetId="0">'INVENTARIO BIENES MUEBLES'!$A$1:$F$235</definedName>
    <definedName name="_xlnm.Print_Titles" localSheetId="0">'INVENTARIO BIENES MUEBLES'!$14:$16</definedName>
  </definedNames>
  <calcPr fullCalcOnLoad="1"/>
</workbook>
</file>

<file path=xl/sharedStrings.xml><?xml version="1.0" encoding="utf-8"?>
<sst xmlns="http://schemas.openxmlformats.org/spreadsheetml/2006/main" count="448" uniqueCount="337">
  <si>
    <t>DESCRIPCION</t>
  </si>
  <si>
    <t>CODIGO INVENTARIO</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</si>
  <si>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</si>
  <si>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</si>
  <si>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</si>
  <si>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</si>
  <si>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</si>
  <si>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</si>
  <si>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1232.03ASO02</t>
  </si>
  <si>
    <t>Computadoras y accesorios</t>
  </si>
  <si>
    <t>1232.03ASO02.01030</t>
  </si>
  <si>
    <t>Impresora a color Canon PIXMA G 1100, Sistema continuo, según factura Serie " CCCJ4" No. 76256</t>
  </si>
  <si>
    <t>1232.03ASO02.01031</t>
  </si>
  <si>
    <t>Computadoras marca HP Procesador Core I5, Disco Duro de 250 GB, memoria Ram ddr3 de 4GB, monitor LCD de 19 Pulgadas, teclados Mouses, cables de video y cables de poder. Según factura Serie "B" No. 308</t>
  </si>
  <si>
    <t>1232.03ASO02.01032</t>
  </si>
  <si>
    <t>1232.03ASO07</t>
  </si>
  <si>
    <t>Muebles y Utiles Varios</t>
  </si>
  <si>
    <t>1232.03ASO07.02</t>
  </si>
  <si>
    <t>Utiles Varios</t>
  </si>
  <si>
    <t>1232.03ASO07.0216</t>
  </si>
  <si>
    <t>Moto Tool Electrico Truper 6 para uso en rotulacion de moviliario y equipo inventariable de Asosurf. Según factura de Nuevos Almacenes, S.A. Serie 4002 No. 531596</t>
  </si>
  <si>
    <t>(502) 2474-45-31/ 2474-47-77</t>
  </si>
  <si>
    <t xml:space="preserve">INVENTARIO DE MOBILIARIO Y EQUIPO </t>
  </si>
  <si>
    <t>NUMERAL 13</t>
  </si>
  <si>
    <t>FECHA</t>
  </si>
  <si>
    <t>Cantidad</t>
  </si>
  <si>
    <t>Valor Unitatio</t>
  </si>
  <si>
    <t>Valor Total</t>
  </si>
  <si>
    <t>DE OFICINA Y MUEBLES</t>
  </si>
  <si>
    <t>ASO</t>
  </si>
  <si>
    <t>ASOSURF</t>
  </si>
  <si>
    <t>1232.03ASO01</t>
  </si>
  <si>
    <t>" Archivos "</t>
  </si>
  <si>
    <t>1232.03ASO01.001</t>
  </si>
  <si>
    <t>Archivo demetal beige 4 gabetas</t>
  </si>
  <si>
    <t>1232.03ASO01.003</t>
  </si>
  <si>
    <t>Archivo Lateral "Negro" de 4 Gavetas, riel telescopico marcos y sistema de llave FAC No. 7368 de DIMEGA, S.A.</t>
  </si>
  <si>
    <t>1232.03ASO01.002</t>
  </si>
  <si>
    <t>Archivo Lateral de 4 gavetas color negro, con riel telescopico, Fact No. 1841 de Muebles K.M.</t>
  </si>
  <si>
    <t>" Computadoras y Accesorios"</t>
  </si>
  <si>
    <t>1232.03ASO02.01</t>
  </si>
  <si>
    <t>Computadoras</t>
  </si>
  <si>
    <t>1232.03ASO02.02</t>
  </si>
  <si>
    <t>Accesorios</t>
  </si>
  <si>
    <t>1232.03 ASO02.02001</t>
  </si>
  <si>
    <t>Multifuncional Brother factura No. 277 de A.S.C</t>
  </si>
  <si>
    <t>1232.03ASO02.01001</t>
  </si>
  <si>
    <t>Computadora, pro Amd, memoria DDR 256, 8gb de disco duro, monitor negro de 15", Case ATX color negro, Faxmdem 86X, DVD-RW +/-/RW color negro, teclado Ps/2 color negro, Bocinas y mouse negro, Fac No. 638 de "Srv de ING"</t>
  </si>
  <si>
    <t>1232.03ASO02.01002</t>
  </si>
  <si>
    <t>Computadora portatil, marca "HP", 80 HD, Bwtalla dr 15.4", AMD Turion 1.86 Ghz, 512 DDR2, de color gris, Fac No. 153 de T.C. Com Tecnocompu. Com</t>
  </si>
  <si>
    <t>1232.03ASO02.02003</t>
  </si>
  <si>
    <t>Ups y regulador centa plus 750Va fact No. 5707 de Pompusys</t>
  </si>
  <si>
    <t>1232.03ASO02.01003</t>
  </si>
  <si>
    <t>Computadora Clon con procesador core dos cuad de cuatro nucleos, disco duro de 320G, memoria ram de 2G, Monitor tipo "LCD" de 19" marca "ADOC", bocinas y teclado y mouse</t>
  </si>
  <si>
    <t>1232.03ASO02.02002</t>
  </si>
  <si>
    <t>Proyector (Cañonera), marca "LG" de 2,500 lumins, 800x600 suga, color negro, fact No. 12540 de intelaf, S.A.</t>
  </si>
  <si>
    <t>1232.03ASO02.02004</t>
  </si>
  <si>
    <t>Impresora marca "Canon", mod Laser Shop Lbp 3000, fact 130 de Canella, S.A.</t>
  </si>
  <si>
    <t>1232.03ASO02.01004</t>
  </si>
  <si>
    <t>Computadora marca Xtreme Premium lector de Tarjetas, , quemador de DVD, 1G de memoria Ram DDR3, Disco Duro 320G Pro Intel Core, Mouse optico, teclado multimedia, UPS, y Monitort LCD AOC de 19"</t>
  </si>
  <si>
    <t>1232.03ASO02.02005</t>
  </si>
  <si>
    <t>Bocinas Cybertech con sub Woofer</t>
  </si>
  <si>
    <t>1232.03ASO02.02006</t>
  </si>
  <si>
    <t>Scaner marca "Canon", Color negro wod Lid 100, Fact No. 15570 de Office Depot</t>
  </si>
  <si>
    <t>1232.03ASO02.01005</t>
  </si>
  <si>
    <t>Mini Lap-top 100 E Educa marca HP XG600 LA # ABM serie 4CZ047156Z según factura serie 18 # 286657 de Canella, S.A. de fecha 03/02/2011</t>
  </si>
  <si>
    <t>1232.03ASO02.01006</t>
  </si>
  <si>
    <t>Mini Lap-top 100 E Educa marca HP XG600 LA # ABM serie 4CZ047162N según factura serie 18 # 286657 de Canella, S.A. de fecha 03/02/2011</t>
  </si>
  <si>
    <t>1232.03ASO02.01007</t>
  </si>
  <si>
    <t>Mini Lap-top 100 E Educa marca HP XG600 LA # ABM serie 4CZ04716LX según factura serie 18 # 286657 de Canella, S.A. de fecha 03/02/2011</t>
  </si>
  <si>
    <t>1232.03ASO02.01008</t>
  </si>
  <si>
    <t>Mini Lap-top 100 E Educa marca HP XG600 LA # ABM serie 4CZ047167X según factura serie 18 # 286659 de Canella, S.A. de fecha 03/02/2011</t>
  </si>
  <si>
    <t>1232.03ASO02.01009</t>
  </si>
  <si>
    <t>Mini Lap-top 100 E Educa marca HP XG600 LA # ABM serie 4CZ047216LM según factura serie 18 # 286659 de Canella, S.A. de fecha 03/02/2011</t>
  </si>
  <si>
    <t>1232.03ASO02.01010</t>
  </si>
  <si>
    <t>Computadora portatil marca Sony serie VPCEE43ELB según factura serie 17C # 6121 de Distribuidora Electrónica, S.A. de fecha 03/02/2011</t>
  </si>
  <si>
    <t>1232.03ASO02.01011</t>
  </si>
  <si>
    <t xml:space="preserve"> Computadora modelo Mc812, Serie 72177218, Marca IMAC según factura No. 16208</t>
  </si>
  <si>
    <t>1232.03ASO02.02007</t>
  </si>
  <si>
    <t>Reguladores de voltage APC 600 VA factura "B" 0004</t>
  </si>
  <si>
    <t>1232.03ASO02.02008</t>
  </si>
  <si>
    <t>1232.03ASO02.02009</t>
  </si>
  <si>
    <t>1232.03ASO02.02010</t>
  </si>
  <si>
    <t>UPS APC un KVA 330 vatios 8 tomas factura "B" 0004</t>
  </si>
  <si>
    <t>1232.03ASO02.02011</t>
  </si>
  <si>
    <t>UPS APC 550 VA 330 Vatios  8 tomas factura "B" 0004</t>
  </si>
  <si>
    <t>1232.03ASO02.02012</t>
  </si>
  <si>
    <t>1232.03ASO02.01012</t>
  </si>
  <si>
    <t xml:space="preserve">Computadora Sony Vaio VPC5A  Core ¡5, 6 Gb de Ram, disco duro 750 Gb, Pantalla 13.1 pulgadas puetos HDMI, 3 USB, RJ45, Web Cam, ATI HD 6630M S/N 27547244300480, según factura Serie B No. </t>
  </si>
  <si>
    <t>1232.03ASO02.02013</t>
  </si>
  <si>
    <t>Cargador de computadorea portatil, marca Sony VGP-AC19V10 S/N sjkh 16116983</t>
  </si>
  <si>
    <t>1232.03ASO02.01013</t>
  </si>
  <si>
    <t>Computadora portatil con procesador Ci5, Pantalla de 14" Memoria de 4GB, Disco de 640GB, Win7 Home Premiu, teclado iluminado, protecto de teclado y mause, según factura serie 55A No. 2701</t>
  </si>
  <si>
    <t>1232.03ASO02.02014</t>
  </si>
  <si>
    <t>Impresora Canon IP2700 con sistema continuo (impresora a color).</t>
  </si>
  <si>
    <t>1232.03ASO03</t>
  </si>
  <si>
    <t>" Escritorios Y Sillas Secretariales"</t>
  </si>
  <si>
    <t>123203ASO03.01</t>
  </si>
  <si>
    <t>Escritorios</t>
  </si>
  <si>
    <t>123203ASO03.02</t>
  </si>
  <si>
    <t>Sillas Secretariales</t>
  </si>
  <si>
    <t>1232.03ASO03.01001</t>
  </si>
  <si>
    <t>Escritorio especial para computadora color azul, de metal y melamina</t>
  </si>
  <si>
    <t xml:space="preserve">1232.03ASO03.02001 </t>
  </si>
  <si>
    <t>Sillas East con Brazos cuero Te JB0198 factura No. E 93153</t>
  </si>
  <si>
    <t>1232.03ASO03.02002</t>
  </si>
  <si>
    <t>1232.03ASO03.02003</t>
  </si>
  <si>
    <t>1232.03ASO03.02004</t>
  </si>
  <si>
    <t>1232.03ASO03.02005</t>
  </si>
  <si>
    <t>1232.03ASO03.02006</t>
  </si>
  <si>
    <t>1232.03ASO03.02007</t>
  </si>
  <si>
    <t>1232.03ASO03.02008</t>
  </si>
  <si>
    <t>1232.03ASO03.02009</t>
  </si>
  <si>
    <t>1232.03ASO03.02010</t>
  </si>
  <si>
    <t>1232.03ASO03.02011</t>
  </si>
  <si>
    <t>1232.03ASO03.02012</t>
  </si>
  <si>
    <t>1232.03ASO03.02013</t>
  </si>
  <si>
    <t>1232.03ASO03.02014</t>
  </si>
  <si>
    <t>1232.03ASO03.01002</t>
  </si>
  <si>
    <t>Escritorios esquina y Auxiliar JA0472 factura No. 93153</t>
  </si>
  <si>
    <t>1232.03ASO03.01003</t>
  </si>
  <si>
    <t>1232.03ASO03.01004</t>
  </si>
  <si>
    <t>1232.03ASO03.01005</t>
  </si>
  <si>
    <t>Escritorio esquina y Auxiliar JA0472 factura No. 93153</t>
  </si>
  <si>
    <t>1232.03ASO04</t>
  </si>
  <si>
    <t>" Maquinas de Escribir"</t>
  </si>
  <si>
    <t>1232.03ASO04.001</t>
  </si>
  <si>
    <t>Maquina Olimpia Factura No. 74994 de Eqotec</t>
  </si>
  <si>
    <t>1232.03ASO05</t>
  </si>
  <si>
    <t>"Telefonos"</t>
  </si>
  <si>
    <t>1232.03ASO05.001</t>
  </si>
  <si>
    <t>1 Telefono Factura No. 031119</t>
  </si>
  <si>
    <t>1232.03ASO05.002</t>
  </si>
  <si>
    <t>Telefono celular marca "LG" modelos "M 160", Color negro, Codig IMEL Fact No. 20637 de "Puntocel"</t>
  </si>
  <si>
    <t>1232.03ASO05.003</t>
  </si>
  <si>
    <t>Telefono celular marca Sony Ericsson Codigo "J110" Fact No. 23933, de puntocel</t>
  </si>
  <si>
    <t>1232.03ASO06</t>
  </si>
  <si>
    <t>" Utiles de Uso  En Oficina "</t>
  </si>
  <si>
    <t>1232.03ASO06.01</t>
  </si>
  <si>
    <t>"Mesas"</t>
  </si>
  <si>
    <t>1232.03ASO06.01001</t>
  </si>
  <si>
    <t>Mesa plastica redonda color blanco</t>
  </si>
  <si>
    <t>1232.03ASO06.01002</t>
  </si>
  <si>
    <t>Mesa Comedor Buffer Plus Negra para uso como mesa de reuniones para comité y personal administrativo, CC0375 factura No. 93153</t>
  </si>
  <si>
    <t xml:space="preserve">1232.03ASO06.01003 </t>
  </si>
  <si>
    <t>Mesas 30" Adj Personal, según factura No. 57074</t>
  </si>
  <si>
    <t>1232.03ASO06.01004</t>
  </si>
  <si>
    <t>1232.03ASO06.01005</t>
  </si>
  <si>
    <t>1232.03ASO06.01006</t>
  </si>
  <si>
    <t>1232.03ASO06.01007</t>
  </si>
  <si>
    <t>1232.03ASO06.01008</t>
  </si>
  <si>
    <t>Mesas 6´ Utility según factura No. 57074</t>
  </si>
  <si>
    <t>1232.03ASO06.01009</t>
  </si>
  <si>
    <t>"Muebles y Utiles Varios"</t>
  </si>
  <si>
    <t>1232.03ASO07.01</t>
  </si>
  <si>
    <t xml:space="preserve">Muebles </t>
  </si>
  <si>
    <t>1232.03ASO07.01001</t>
  </si>
  <si>
    <t>Librera estanteria hecha de madera tratada con reglillas según factura 0000095</t>
  </si>
  <si>
    <t>1232.03ASO07.02001</t>
  </si>
  <si>
    <t>Dispensador de agua fria y caliente (oasis) marca "Polar", Fact No. 23731 de el Importador</t>
  </si>
  <si>
    <t>1232.03ASO07.02002</t>
  </si>
  <si>
    <t>Horno de microondas de 1.1" marca whirpool Fact No. 19519 de Max Distribuidora S.A.</t>
  </si>
  <si>
    <t>1232.03ASO07.01002</t>
  </si>
  <si>
    <t>Estructura de Madera, para colocación de bocinas de Jueces y Sirena, Fac No. 003 de Industrias del Surf</t>
  </si>
  <si>
    <t>1232.03ASO07.02003</t>
  </si>
  <si>
    <t>Escalera de Aluminio de 3.4 mts de alto Fact No. 10574 de Comercial de Escaleras S.A.</t>
  </si>
  <si>
    <t>1232.03ASO07.02004</t>
  </si>
  <si>
    <t>Toldo impermeable con ceda</t>
  </si>
  <si>
    <t>1232.03ASO07.02005</t>
  </si>
  <si>
    <t>Toldo impermeable de 10.5 * 10</t>
  </si>
  <si>
    <t>1232.03ASO07.02006</t>
  </si>
  <si>
    <t>Toldos color Blanco desarmables para uso en evento de surf</t>
  </si>
  <si>
    <t>1232.03ASO07.02007</t>
  </si>
  <si>
    <t>1232.03ASO07.02008</t>
  </si>
  <si>
    <t>1232.03ASO07.02009</t>
  </si>
  <si>
    <t>1232.03ASO07.01003</t>
  </si>
  <si>
    <t>Tarima desmontable a usarse en playas para los eventos de los circuitos la cual consta de estructura de madera de 6*3.6 m *2.40 madera 100% tratada (ecomadera lignum, toldo metal loca vinilica blanco, accesorios estructura y anclajes de toldos, planchas pvc piso 100% resistentes al agua</t>
  </si>
  <si>
    <t xml:space="preserve">1232.03ASO07.02010 </t>
  </si>
  <si>
    <t>Hieleras color blanco cuadradas para uso en eventos de Surf Factura 229006</t>
  </si>
  <si>
    <t>1232.03ASO07.02011</t>
  </si>
  <si>
    <t>1232.03ASO07.02012</t>
  </si>
  <si>
    <t>Hieleras color blanco y azul cuadradas para uso en eventos de Surf factura 229006</t>
  </si>
  <si>
    <t>1232.03ASO07.02013</t>
  </si>
  <si>
    <t>1232.03ASO07.02014</t>
  </si>
  <si>
    <t>Toldo Completo con lona con medidas de 4.00 *6.00 mts modificado para uso en tarima numero dos, a utilizarse en eventos  asosurf, según factura 004566</t>
  </si>
  <si>
    <t xml:space="preserve">1232.03ASO07.01004 </t>
  </si>
  <si>
    <t xml:space="preserve"> Mueble para almacenar  tarima, Burrito para encerar las tablas, Estanteria para ordenar las tablas según factura No. 0425</t>
  </si>
  <si>
    <t xml:space="preserve">1232.03ASO07.01005 </t>
  </si>
  <si>
    <t>Sillas Chair Folding EA, color gris de polietileno con estructura de acero resistente a interperie  según factura No. 57074</t>
  </si>
  <si>
    <t>1232.03ASO07.01006</t>
  </si>
  <si>
    <t>1232.03ASO07.01007</t>
  </si>
  <si>
    <t>1232.03ASO07.01008</t>
  </si>
  <si>
    <t>1232.03ASO07.01009</t>
  </si>
  <si>
    <t>1232.03ASO07.01010</t>
  </si>
  <si>
    <t>1232.03ASO07.01011</t>
  </si>
  <si>
    <t>1232.03ASO07.01012</t>
  </si>
  <si>
    <t>1232.03ASO07.01013</t>
  </si>
  <si>
    <t>1232.03ASO07.01014</t>
  </si>
  <si>
    <t>EDUCACIONAL CULTURAL Y RECREATIVO</t>
  </si>
  <si>
    <t>1232.05ASO01</t>
  </si>
  <si>
    <t>"Equipo De Sonido, Audio y Video"</t>
  </si>
  <si>
    <t>1232.05ASO01.01</t>
  </si>
  <si>
    <t>Equipo De Sonido</t>
  </si>
  <si>
    <t>1232.05ASO01.02</t>
  </si>
  <si>
    <t>Audio y Video</t>
  </si>
  <si>
    <t>1232.05ASO01.01001</t>
  </si>
  <si>
    <t>Megafono "SKY" ER-66W, con su bateria Factura 113529 de Electronica Panamericana</t>
  </si>
  <si>
    <t>1232.05ASO01.01002</t>
  </si>
  <si>
    <t>Megafono "SKY" ER-66W, con su bateria Factura 7745 de Electronica Panamericana</t>
  </si>
  <si>
    <t>1232.05ASO01.02001</t>
  </si>
  <si>
    <t>Camara fotografica marca Rebal XS1 que incluye estuche, tripode, lente marca "Canon", sewre Card, y kit protector de pantalla F # 21308 "Quick Photo"</t>
  </si>
  <si>
    <t>1232.05ASO01.02004</t>
  </si>
  <si>
    <t>Televisor tipo "LCD" de 46" color negro marca Samsung, incluye sistema de cine en casa Fact No. 19519 Max Distribuidora S.A.</t>
  </si>
  <si>
    <t>1232.05ASO01.02002</t>
  </si>
  <si>
    <t>Telefoto (Lente), para camara propiedad de la Asosurf, EF4, fact No. 39471 de Foto Rapida S.A.</t>
  </si>
  <si>
    <t>1232.05ASO01.02003</t>
  </si>
  <si>
    <t>Televisor marca orion de 20"</t>
  </si>
  <si>
    <t>1232.05ASO01.01003</t>
  </si>
  <si>
    <t>Megafono de 6n. con sirena</t>
  </si>
  <si>
    <t>1232.05ASO001.01004</t>
  </si>
  <si>
    <t>Bocina de 12 voltios marca Bosch según factura serie A # 006 de industria del surf de fecha 15/02/2012</t>
  </si>
  <si>
    <t>1232.05ASO001.01005</t>
  </si>
  <si>
    <t xml:space="preserve">1232.05ASO01.01006   </t>
  </si>
  <si>
    <t>Radios vertex marino HX 370S para comunicación de staff durante los eventos de surf, según factura FF 15893</t>
  </si>
  <si>
    <t>1232.05ASO01.01007</t>
  </si>
  <si>
    <t>1232.05ASO01.01008</t>
  </si>
  <si>
    <t>1232.05ASO01.01009</t>
  </si>
  <si>
    <t>1232.05ASO02</t>
  </si>
  <si>
    <t>"Equipos Varios"</t>
  </si>
  <si>
    <t>1232.05ASO02.001</t>
  </si>
  <si>
    <t>Protector de Voltaje para video SP8EV según factura serie 17D # 46702 de Distribuidora Electrónica, S.A.</t>
  </si>
  <si>
    <t>1232.05ASO02.002</t>
  </si>
  <si>
    <t>Protector de picos de 6 tomas según factura serie 17D # 46702 de Distribuidora Electrónica, S.A.</t>
  </si>
  <si>
    <t>1232.05ASO02.003</t>
  </si>
  <si>
    <t>Binoculares, marca simos de 8x40, negros Fac No. 4873 de "Reto Aventura"</t>
  </si>
  <si>
    <t>1232.05ASO02.004</t>
  </si>
  <si>
    <t>Pabellon Nacional Serigrafiado Fac No. 4181 de Distrex de Gua</t>
  </si>
  <si>
    <t>1232.05ASO02.005</t>
  </si>
  <si>
    <t>1232.05ASO02.006</t>
  </si>
  <si>
    <t>Pabellon Nacional Serigrafiado Fac No. 4181 de Distrex de Guatemala</t>
  </si>
  <si>
    <t>1232.05ASO02.007</t>
  </si>
  <si>
    <t>Generador Electrico Marca Yamaha, Linea EF 6600DE, Serie No. 7CC- 1102463, segun factura No. CCCJ4- 715</t>
  </si>
  <si>
    <t>1232.05ASO02.008</t>
  </si>
  <si>
    <t>Pulidora 4 1/2" 85Ow 120V</t>
  </si>
  <si>
    <t>1232.05ASO02.009</t>
  </si>
  <si>
    <t>Pulidora Automotriz de 7"</t>
  </si>
  <si>
    <t>123205ASO02.01017</t>
  </si>
  <si>
    <t xml:space="preserve">Tablet AOC MWO711E 7" ANDROID 4 4GB SLOT MICROSD WIFI </t>
  </si>
  <si>
    <t>123205ASO02.01018</t>
  </si>
  <si>
    <t>123205ASO02.01019</t>
  </si>
  <si>
    <t>123205ASO02.01020</t>
  </si>
  <si>
    <t>123205ASO02.01021</t>
  </si>
  <si>
    <t>123205ASO02.01022</t>
  </si>
  <si>
    <t>1232.05ASO02.02016</t>
  </si>
  <si>
    <t>Router Inalambrico TRENDnet TEW-651BR 150Mbps N WIFI</t>
  </si>
  <si>
    <t>1232.05ASO02.01023</t>
  </si>
  <si>
    <t>Monitor LED AOC de 18.5" E966SWN</t>
  </si>
  <si>
    <t>1232.05ASO02.01024</t>
  </si>
  <si>
    <t>Laptop E-350,116LHD,RAM 2G DD3 bateria Ll4C marca Samsumg NPS35U4C WIN8Pl WlNDONWS PRO 8 MICROSOFT</t>
  </si>
  <si>
    <t>1232.05ASO02.02017</t>
  </si>
  <si>
    <t>Mause Inalambrico DISEÑO MICROSOFT</t>
  </si>
  <si>
    <t>1232.05ASO02.02015</t>
  </si>
  <si>
    <t>Impresora Samsung Laser ML 1865, impresión negro, según factura No. 06768 de Tecnisystem</t>
  </si>
  <si>
    <t>Archivos</t>
  </si>
  <si>
    <t>1232.03ASO01.004</t>
  </si>
  <si>
    <t>Archivo robot 2 gavetas negro/negro</t>
  </si>
  <si>
    <t>1232.03ASO01.005</t>
  </si>
  <si>
    <t>1232.03ASO01.006</t>
  </si>
  <si>
    <t>1232.03ASO01.007</t>
  </si>
  <si>
    <t>1232.03ASO07.0215</t>
  </si>
  <si>
    <t>Rotulador Electrico DYMO QX50</t>
  </si>
  <si>
    <t xml:space="preserve">Camara de fotos T2I 18-551 marca canon Rebel t2I serie #922317643 según factura serie 18 #287141 de Canella </t>
  </si>
  <si>
    <t>1232.05ASO02.02018</t>
  </si>
  <si>
    <t>Impresora Data Card SP25Plus Serie No. W32384, 01 Software ID Centre Lite</t>
  </si>
  <si>
    <t>1232.05ASO02.01025</t>
  </si>
  <si>
    <t>Computadora, UPS CENTRA 750 VA REGULADOR INCOP, DISCO DURO 500GB SERIAL ATA III 7200RPM 300MB  16MB CACHE, PROCESADOR INTEL CELERONG 161026GHZ 2MB CACHE LGA1155CAJA 2W339073A2679, MONITOR LED AOC 13". TECLADO MANHATTAN, BOCINAS MAHATTAN MAUSE OPTICO MANHATTAN AUDIFONO CON MICROFONO MANHATTAN, Según factura electronica FACE-66-016-007 No.140000007148 DE INTELAF, S.A.</t>
  </si>
  <si>
    <t>1232.05ASO02.01026</t>
  </si>
  <si>
    <t>Computadora Laptop marca  TOSHIBA SATELLITE C45-ASP431 1FL ¡5 2.6 GHZ 6GB DDR3 750GB DVDRW 14" W8 SYD 019324C. Según factura electronica FACE-66-016-007 No. 14000007240 DE INTELAF, S.A.</t>
  </si>
  <si>
    <t>1232.05ASO02.01027</t>
  </si>
  <si>
    <t>Computadora, UPS PROCESADOR INTEL CELERON G1610 2.6 GHZ 2MB CACHE LGA 1155, MEMORIA DDR3 4GB 1333MHZ, DISCO DURO 500GB SERIAL ATA III 7200 RPM 300MB/s 16MB, TECLADO MARCA MANHATTAN, BOCINA MANHATTAN, Según factura electronica FACE-66-016-007 No. 140000007497</t>
  </si>
  <si>
    <t>Telefonos</t>
  </si>
  <si>
    <t>1232.03ASO05.004</t>
  </si>
  <si>
    <t>Telefono celular marca Samsung Galaxy S5 mini. Factura Electronica SERIE: FACE-63C14-001 No. 150000233239</t>
  </si>
  <si>
    <t>1232.03ASO05.005</t>
  </si>
  <si>
    <t>Telefono celular marca Samsung Galaxy A5. Factura Electronica SERIE: FACE-63C14-001 No. 150000242426</t>
  </si>
  <si>
    <t>1232.03ASO05.006</t>
  </si>
  <si>
    <t>Telefono celular marca Samsung Galaxy A5. Factura Electronica SERIE: FACE-63C14-001 No. 150000242428</t>
  </si>
  <si>
    <t>1232.03ASO05.007</t>
  </si>
  <si>
    <t>Telefono celular marca Samsung Galaxy Core Prime  Factura Electronica SERIE: FACE-63C14-001 No. 150000049132</t>
  </si>
  <si>
    <t>1232.03ASO05.008</t>
  </si>
  <si>
    <t>Telefono celular marca Samsung Galaxy Core Prime  Factura Electronica SERIE: FACE-63C14-001 No. 150000049133</t>
  </si>
  <si>
    <t>1232.03ASO01.008</t>
  </si>
  <si>
    <t>Archivo tipo armario de metal en color negro de 1.82*0.91*0.45mts</t>
  </si>
  <si>
    <t>1232.03ASO01.009</t>
  </si>
  <si>
    <t>1232.03ASO02.01028</t>
  </si>
  <si>
    <t>Computadora marca dell modelo optiplex 7010, core i7,2 discos duros 1 terabite y 250 GB monitor LED de 19 Pulgadas 16 GB de memoria Ram, teclado, mouse y quemadora de DVD</t>
  </si>
  <si>
    <t>Equipo de Sonido, Audio y Video</t>
  </si>
  <si>
    <t>1232.05ASO01.02005</t>
  </si>
  <si>
    <t>Video camara resolucion 4k wifi, fotografia 16 Mpixeles con PLTRI57 TRIPODE PARA CAMARA 57", memoria microsd de 64gb clase 10 U3 para grabacion 4k, 3d,hd  y un estuche LCSu21b para canara de video</t>
  </si>
  <si>
    <t>1232.03ASO02.01029</t>
  </si>
  <si>
    <t>Monitor marca DELL, con pantalla LCD de 21"</t>
  </si>
  <si>
    <t>1232.03ASO01.0010</t>
  </si>
  <si>
    <t>Archivo tipo armario de metal de chapa de paleta con 4 entrepaños movibles. Medidas 0.89*.036*1.91 mts color negro</t>
  </si>
  <si>
    <t>1232.03ASO01.0011</t>
  </si>
  <si>
    <t>1232.03ASO07.0217</t>
  </si>
  <si>
    <t>1232.03ASO07.0219</t>
  </si>
  <si>
    <t>Asta de madera palo blaco de 1 1/2" * 200 mts. Según factura Serie "A" No. 106</t>
  </si>
  <si>
    <t>1232.03ASO07.0218</t>
  </si>
  <si>
    <t>Madera tratada y machimbre para ampliacion de tarima desmontable a usarse en playas para los eventos de los circuitos, la cual consta de estructura de madera 100% tratada (POSTES Y MADERAS TRATADAS S.A.) según factura serie A No. 55123</t>
  </si>
  <si>
    <t>Toldo medida 3.80 x 2.29 metros de lona blanca con logos personalizados de ASOSURF Y CDAG, con tubo galvanizado de 1" x 1" 1/4 desmontable estilo Piramide, según factura serie A No. 11437 de Jose Luis Ramirez Franco (Lonas Escorpion)</t>
  </si>
  <si>
    <t>1232.03ASO02.01033</t>
  </si>
  <si>
    <t>Compra de impresora laser marca HP M102W, para uso en el departamento de contabilidad y durante los eventos de Surf en las playas. Según factura Serie FACE-63-601E5-005 No. 190000040605</t>
  </si>
  <si>
    <t>1232.05ASO01.02006</t>
  </si>
  <si>
    <t>Compra de Camara Canon EOS REBEL SL2 18-55MM IS STM, Serie No. 172072019873, 24.2 mega pixeles, con memoria SDHC 32 GB clase 10 UHS-I, con maletin Canon EOS SHOULDER BAG 100ES color negro, Según factura Serie AFC64359 No. 000752046029</t>
  </si>
  <si>
    <t>ASOCIACION NACIONAL DE SURF DE GUATEMALA -ASOSURF-</t>
  </si>
  <si>
    <t>ENCARGADO DE ACTUALIZACIÓN: ROCIO MARISOL HERRERA BARRIOS</t>
  </si>
  <si>
    <t>1232.03ASO02.01034</t>
  </si>
  <si>
    <t xml:space="preserve"> tablets marca SAMSUNG TAB A T290 QUADCORE 2 GB 32GB 8" Color negro codigo MID8-SAM-T290N a Q1159.17 c/u, compra en INTELAF</t>
  </si>
  <si>
    <t>1232.03ASO02.01035</t>
  </si>
  <si>
    <t>1232.03ASO02.01036</t>
  </si>
  <si>
    <t>1232.03ASO02.01037</t>
  </si>
  <si>
    <t>1232.03ASO02.01038</t>
  </si>
  <si>
    <t>1232.03ASO02.01039</t>
  </si>
  <si>
    <t>1232.03ASO02.01040</t>
  </si>
  <si>
    <t>computadora portatil core 13 marca HP, RAM 8 gigabytes, almacenamiento 256 gigabytes ssd, con sistema opretivo 11 HOM, pantalla de 14 pulgadas HD, procesador intle core i3 de 10 generacion.</t>
  </si>
  <si>
    <t>RESPONSABLE DE LA PUBLICACION Y PAGINA WEB: MARIO RODOLFO CASTRO ESCOBAR</t>
  </si>
  <si>
    <t>FECHA DE ACTUALIZACIÓN: ENERO 2023</t>
  </si>
  <si>
    <t>1232.03ASO07.0220</t>
  </si>
  <si>
    <t>Anclas de metal hierro fundido cool roll grado 10 diametro 1" con ganchos de 1/2", armella 1 1/2"  con un peso aproximado a 12 libras</t>
  </si>
  <si>
    <t>1232.03ASO07.0221</t>
  </si>
  <si>
    <t>1232.03ASO07.0222</t>
  </si>
  <si>
    <t>1232.03ASO07.0223</t>
  </si>
  <si>
    <t>1232.03ASO07.0224</t>
  </si>
  <si>
    <t>1232.03ASO02.01041</t>
  </si>
  <si>
    <t>Impresora laser marca HP Laser 107W</t>
  </si>
  <si>
    <t>TOTAL DE INVENTARIO AL 31 DE ENERO 2023………………………………………………..</t>
  </si>
  <si>
    <t>Trituradora fellowes 4606001</t>
  </si>
</sst>
</file>

<file path=xl/styles.xml><?xml version="1.0" encoding="utf-8"?>
<styleSheet xmlns="http://schemas.openxmlformats.org/spreadsheetml/2006/main">
  <numFmts count="3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100A]* #,##0.00_);_([$Q-100A]* \(#,##0.00\);_([$Q-100A]* &quot;-&quot;??_);_(@_)"/>
    <numFmt numFmtId="181" formatCode="mmm\-yyyy"/>
    <numFmt numFmtId="182" formatCode="_-[$Q-100A]* #,##0.00_-;\-[$Q-100A]* #,##0.00_-;_-[$Q-100A]* &quot;-&quot;??_-;_-@_-"/>
    <numFmt numFmtId="183" formatCode="[$-100A]dddd\,\ dd&quot; de &quot;mmmm&quot; de &quot;yyyy"/>
    <numFmt numFmtId="184" formatCode="dd/mm/yy;@"/>
    <numFmt numFmtId="185" formatCode="&quot;Q&quot;#,##0.00"/>
  </numFmts>
  <fonts count="3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b/>
      <sz val="10"/>
      <name val="Arial"/>
      <family val="2"/>
    </font>
    <font>
      <b/>
      <u val="single"/>
      <sz val="10"/>
      <name val="Arial"/>
      <family val="2"/>
    </font>
    <font>
      <b/>
      <i/>
      <u val="double"/>
      <sz val="10"/>
      <name val="Arial"/>
      <family val="2"/>
    </font>
    <font>
      <b/>
      <u val="double"/>
      <sz val="10"/>
      <name val="Arial"/>
      <family val="2"/>
    </font>
    <font>
      <b/>
      <sz val="9"/>
      <name val="Times New Roman"/>
      <family val="1"/>
    </font>
    <font>
      <sz val="6"/>
      <name val="Arial"/>
      <family val="2"/>
    </font>
    <font>
      <sz val="9"/>
      <name val="Arial"/>
      <family val="2"/>
    </font>
    <font>
      <sz val="9"/>
      <name val="Times New Roman"/>
      <family val="1"/>
    </font>
    <font>
      <b/>
      <u val="double"/>
      <sz val="12"/>
      <name val="Aparajita"/>
      <family val="2"/>
    </font>
    <font>
      <sz val="10"/>
      <name val="Aparajita"/>
      <family val="1"/>
    </font>
    <font>
      <b/>
      <i/>
      <u val="double"/>
      <sz val="10"/>
      <name val="Aparajita"/>
      <family val="2"/>
    </font>
    <font>
      <sz val="10"/>
      <color indexed="10"/>
      <name val="Arial"/>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7">
    <xf numFmtId="0" fontId="0" fillId="0" borderId="0" xfId="0" applyAlignment="1">
      <alignment/>
    </xf>
    <xf numFmtId="0" fontId="20" fillId="24" borderId="0" xfId="0" applyFont="1" applyFill="1" applyAlignment="1">
      <alignment horizontal="center"/>
    </xf>
    <xf numFmtId="184" fontId="0" fillId="0" borderId="10" xfId="0" applyNumberFormat="1" applyBorder="1" applyAlignment="1">
      <alignment vertical="top" wrapText="1"/>
    </xf>
    <xf numFmtId="0" fontId="0" fillId="0" borderId="11" xfId="0" applyBorder="1" applyAlignment="1">
      <alignment vertical="top" wrapText="1"/>
    </xf>
    <xf numFmtId="0" fontId="21" fillId="0" borderId="11" xfId="0" applyFont="1" applyBorder="1" applyAlignment="1">
      <alignment vertical="top" wrapText="1"/>
    </xf>
    <xf numFmtId="185" fontId="0" fillId="0" borderId="11" xfId="0" applyNumberFormat="1" applyBorder="1" applyAlignment="1">
      <alignment vertical="top" wrapText="1"/>
    </xf>
    <xf numFmtId="185" fontId="0" fillId="0" borderId="12" xfId="0" applyNumberFormat="1" applyBorder="1" applyAlignment="1">
      <alignment vertical="top" wrapText="1"/>
    </xf>
    <xf numFmtId="0" fontId="0" fillId="0" borderId="0" xfId="0" applyAlignment="1">
      <alignment vertical="top" wrapText="1"/>
    </xf>
    <xf numFmtId="0" fontId="0" fillId="24" borderId="0" xfId="0" applyFill="1" applyAlignment="1">
      <alignment/>
    </xf>
    <xf numFmtId="0" fontId="21" fillId="24" borderId="0" xfId="0" applyFont="1" applyFill="1" applyAlignment="1">
      <alignment horizontal="center"/>
    </xf>
    <xf numFmtId="0" fontId="21" fillId="25" borderId="13" xfId="57" applyFont="1" applyFill="1" applyBorder="1" applyAlignment="1">
      <alignment horizontal="center" wrapText="1"/>
      <protection/>
    </xf>
    <xf numFmtId="0" fontId="21" fillId="25" borderId="14" xfId="0" applyFont="1" applyFill="1" applyBorder="1" applyAlignment="1">
      <alignment horizontal="center" wrapText="1"/>
    </xf>
    <xf numFmtId="0" fontId="21" fillId="25" borderId="14" xfId="57" applyFont="1" applyFill="1" applyBorder="1" applyAlignment="1">
      <alignment horizontal="center" wrapText="1"/>
      <protection/>
    </xf>
    <xf numFmtId="185" fontId="21" fillId="25" borderId="14" xfId="57" applyNumberFormat="1" applyFont="1" applyFill="1" applyBorder="1" applyAlignment="1">
      <alignment horizontal="center" wrapText="1"/>
      <protection/>
    </xf>
    <xf numFmtId="185" fontId="21" fillId="25" borderId="15" xfId="57" applyNumberFormat="1" applyFont="1" applyFill="1" applyBorder="1" applyAlignment="1">
      <alignment horizontal="center" wrapText="1"/>
      <protection/>
    </xf>
    <xf numFmtId="0" fontId="20" fillId="24" borderId="0" xfId="0" applyFont="1" applyFill="1" applyAlignment="1">
      <alignment horizontal="center" wrapText="1"/>
    </xf>
    <xf numFmtId="0" fontId="0" fillId="24" borderId="0" xfId="0" applyFill="1" applyAlignment="1">
      <alignment wrapText="1"/>
    </xf>
    <xf numFmtId="0" fontId="0" fillId="24" borderId="16" xfId="0" applyFont="1" applyFill="1" applyBorder="1" applyAlignment="1">
      <alignment/>
    </xf>
    <xf numFmtId="0" fontId="0" fillId="0" borderId="17" xfId="57" applyFont="1" applyFill="1" applyBorder="1" applyAlignment="1">
      <alignment horizontal="right"/>
      <protection/>
    </xf>
    <xf numFmtId="0" fontId="21" fillId="0" borderId="17" xfId="57" applyFont="1" applyFill="1" applyBorder="1" applyAlignment="1">
      <alignment horizontal="left"/>
      <protection/>
    </xf>
    <xf numFmtId="0" fontId="21" fillId="0" borderId="17" xfId="57" applyFont="1" applyFill="1" applyBorder="1" applyAlignment="1">
      <alignment horizontal="center"/>
      <protection/>
    </xf>
    <xf numFmtId="185" fontId="21" fillId="0" borderId="17" xfId="57" applyNumberFormat="1" applyFont="1" applyFill="1" applyBorder="1" applyAlignment="1">
      <alignment horizontal="center"/>
      <protection/>
    </xf>
    <xf numFmtId="185" fontId="21" fillId="0" borderId="18" xfId="57" applyNumberFormat="1" applyFont="1" applyFill="1" applyBorder="1" applyAlignment="1">
      <alignment horizontal="center"/>
      <protection/>
    </xf>
    <xf numFmtId="0" fontId="0" fillId="24" borderId="10" xfId="0" applyFont="1" applyFill="1" applyBorder="1" applyAlignment="1">
      <alignment/>
    </xf>
    <xf numFmtId="0" fontId="0" fillId="0" borderId="11" xfId="57" applyFont="1" applyFill="1" applyBorder="1" applyAlignment="1">
      <alignment horizontal="right"/>
      <protection/>
    </xf>
    <xf numFmtId="0" fontId="22" fillId="0" borderId="11" xfId="57" applyFont="1" applyFill="1" applyBorder="1" applyAlignment="1">
      <alignment horizontal="justify" wrapText="1"/>
      <protection/>
    </xf>
    <xf numFmtId="0" fontId="21" fillId="0" borderId="11" xfId="57" applyFont="1" applyFill="1" applyBorder="1" applyAlignment="1">
      <alignment horizontal="center"/>
      <protection/>
    </xf>
    <xf numFmtId="185" fontId="0" fillId="0" borderId="11" xfId="57" applyNumberFormat="1" applyFont="1" applyFill="1" applyBorder="1">
      <alignment/>
      <protection/>
    </xf>
    <xf numFmtId="185" fontId="0" fillId="0" borderId="12" xfId="54" applyNumberFormat="1" applyFont="1" applyFill="1" applyBorder="1" applyAlignment="1">
      <alignment/>
    </xf>
    <xf numFmtId="0" fontId="21" fillId="0" borderId="11" xfId="57" applyFont="1" applyFill="1" applyBorder="1" applyAlignment="1">
      <alignment horizontal="justify" wrapText="1"/>
      <protection/>
    </xf>
    <xf numFmtId="185" fontId="0" fillId="0" borderId="12" xfId="57" applyNumberFormat="1" applyFont="1" applyFill="1" applyBorder="1">
      <alignment/>
      <protection/>
    </xf>
    <xf numFmtId="0" fontId="0" fillId="0" borderId="11" xfId="57" applyFont="1" applyFill="1" applyBorder="1" applyAlignment="1">
      <alignment horizontal="justify" wrapText="1"/>
      <protection/>
    </xf>
    <xf numFmtId="185" fontId="21" fillId="0" borderId="12" xfId="57" applyNumberFormat="1" applyFont="1" applyFill="1" applyBorder="1">
      <alignment/>
      <protection/>
    </xf>
    <xf numFmtId="0" fontId="0" fillId="0" borderId="11" xfId="57" applyNumberFormat="1" applyFont="1" applyFill="1" applyBorder="1" applyAlignment="1">
      <alignment horizontal="right"/>
      <protection/>
    </xf>
    <xf numFmtId="0" fontId="21" fillId="0" borderId="11" xfId="57" applyFont="1" applyFill="1" applyBorder="1" applyAlignment="1">
      <alignment horizontal="center" vertical="center"/>
      <protection/>
    </xf>
    <xf numFmtId="0" fontId="0" fillId="0" borderId="11" xfId="0" applyFont="1" applyFill="1" applyBorder="1" applyAlignment="1">
      <alignment horizontal="justify" wrapText="1"/>
    </xf>
    <xf numFmtId="0" fontId="21" fillId="0" borderId="11" xfId="0" applyFont="1" applyFill="1" applyBorder="1" applyAlignment="1">
      <alignment horizontal="center"/>
    </xf>
    <xf numFmtId="185" fontId="0" fillId="0" borderId="11" xfId="0" applyNumberFormat="1" applyFont="1" applyFill="1" applyBorder="1" applyAlignment="1">
      <alignment/>
    </xf>
    <xf numFmtId="0" fontId="0" fillId="0" borderId="11" xfId="0" applyFont="1" applyFill="1" applyBorder="1" applyAlignment="1">
      <alignment horizontal="right"/>
    </xf>
    <xf numFmtId="0" fontId="0" fillId="0" borderId="10" xfId="0" applyFont="1" applyFill="1" applyBorder="1" applyAlignment="1">
      <alignment/>
    </xf>
    <xf numFmtId="0" fontId="20" fillId="0" borderId="0" xfId="0" applyFont="1" applyFill="1" applyAlignment="1">
      <alignment horizontal="center"/>
    </xf>
    <xf numFmtId="0" fontId="0" fillId="0" borderId="0" xfId="0" applyFill="1" applyAlignment="1">
      <alignment/>
    </xf>
    <xf numFmtId="0" fontId="23" fillId="0" borderId="10" xfId="0" applyFont="1" applyFill="1" applyBorder="1" applyAlignment="1">
      <alignment horizontal="center" vertical="center"/>
    </xf>
    <xf numFmtId="0" fontId="0" fillId="0" borderId="11" xfId="0" applyFont="1" applyFill="1" applyBorder="1" applyAlignment="1">
      <alignment horizontal="center" wrapText="1"/>
    </xf>
    <xf numFmtId="0" fontId="24" fillId="0" borderId="11" xfId="0" applyFont="1" applyFill="1" applyBorder="1" applyAlignment="1">
      <alignment horizontal="left" vertical="center"/>
    </xf>
    <xf numFmtId="0" fontId="23" fillId="0" borderId="11" xfId="0" applyFont="1" applyFill="1" applyBorder="1" applyAlignment="1">
      <alignment horizontal="center" vertical="center"/>
    </xf>
    <xf numFmtId="185" fontId="23" fillId="0" borderId="11" xfId="0" applyNumberFormat="1" applyFont="1" applyFill="1" applyBorder="1" applyAlignment="1">
      <alignment horizontal="center" vertical="center"/>
    </xf>
    <xf numFmtId="185" fontId="21" fillId="0" borderId="12" xfId="0" applyNumberFormat="1" applyFont="1" applyFill="1" applyBorder="1" applyAlignment="1">
      <alignment/>
    </xf>
    <xf numFmtId="0" fontId="0" fillId="0" borderId="0" xfId="0" applyFill="1" applyBorder="1" applyAlignment="1">
      <alignment/>
    </xf>
    <xf numFmtId="14" fontId="0" fillId="0" borderId="10" xfId="0" applyNumberFormat="1" applyFont="1" applyFill="1" applyBorder="1" applyAlignment="1">
      <alignment/>
    </xf>
    <xf numFmtId="0" fontId="0" fillId="0" borderId="11" xfId="0" applyNumberFormat="1" applyFont="1" applyFill="1" applyBorder="1" applyAlignment="1">
      <alignment horizontal="justify" wrapText="1"/>
    </xf>
    <xf numFmtId="185" fontId="0" fillId="0" borderId="11" xfId="0" applyNumberFormat="1" applyFont="1" applyFill="1" applyBorder="1" applyAlignment="1">
      <alignment/>
    </xf>
    <xf numFmtId="0" fontId="0" fillId="0" borderId="11" xfId="0" applyNumberFormat="1" applyFont="1" applyFill="1" applyBorder="1" applyAlignment="1">
      <alignment horizontal="justify" vertical="justify" wrapText="1"/>
    </xf>
    <xf numFmtId="0" fontId="21" fillId="24" borderId="11" xfId="0" applyFont="1" applyFill="1" applyBorder="1" applyAlignment="1">
      <alignment horizontal="center"/>
    </xf>
    <xf numFmtId="185" fontId="21" fillId="24" borderId="11" xfId="0" applyNumberFormat="1" applyFont="1" applyFill="1" applyBorder="1" applyAlignment="1">
      <alignment horizontal="center"/>
    </xf>
    <xf numFmtId="185" fontId="21" fillId="24" borderId="12" xfId="0" applyNumberFormat="1" applyFont="1" applyFill="1" applyBorder="1" applyAlignment="1">
      <alignment horizontal="center"/>
    </xf>
    <xf numFmtId="0" fontId="23" fillId="24" borderId="10" xfId="0" applyFont="1" applyFill="1" applyBorder="1" applyAlignment="1">
      <alignment horizontal="center" vertical="center"/>
    </xf>
    <xf numFmtId="0" fontId="0" fillId="24" borderId="11" xfId="0" applyFont="1" applyFill="1" applyBorder="1" applyAlignment="1">
      <alignment horizontal="center" wrapText="1"/>
    </xf>
    <xf numFmtId="0" fontId="24" fillId="24" borderId="11" xfId="0" applyFont="1" applyFill="1" applyBorder="1" applyAlignment="1">
      <alignment horizontal="left" vertical="center"/>
    </xf>
    <xf numFmtId="0" fontId="23" fillId="24" borderId="11" xfId="0" applyFont="1" applyFill="1" applyBorder="1" applyAlignment="1">
      <alignment horizontal="center" vertical="center"/>
    </xf>
    <xf numFmtId="185" fontId="23" fillId="24" borderId="11" xfId="0" applyNumberFormat="1" applyFont="1" applyFill="1" applyBorder="1" applyAlignment="1">
      <alignment horizontal="center" vertical="center"/>
    </xf>
    <xf numFmtId="185" fontId="21" fillId="24" borderId="12" xfId="0" applyNumberFormat="1" applyFont="1" applyFill="1" applyBorder="1" applyAlignment="1">
      <alignment/>
    </xf>
    <xf numFmtId="14" fontId="0" fillId="24" borderId="10" xfId="0" applyNumberFormat="1" applyFont="1" applyFill="1" applyBorder="1" applyAlignment="1">
      <alignment/>
    </xf>
    <xf numFmtId="0" fontId="0" fillId="24" borderId="11" xfId="0" applyNumberFormat="1" applyFont="1" applyFill="1" applyBorder="1" applyAlignment="1">
      <alignment horizontal="justify" wrapText="1"/>
    </xf>
    <xf numFmtId="185" fontId="0" fillId="24" borderId="11" xfId="0" applyNumberFormat="1" applyFont="1" applyFill="1" applyBorder="1" applyAlignment="1">
      <alignment/>
    </xf>
    <xf numFmtId="0" fontId="0" fillId="24" borderId="0" xfId="0" applyFill="1" applyBorder="1" applyAlignment="1">
      <alignment/>
    </xf>
    <xf numFmtId="0" fontId="0" fillId="24" borderId="0" xfId="0" applyFill="1" applyBorder="1" applyAlignment="1">
      <alignment/>
    </xf>
    <xf numFmtId="185" fontId="0" fillId="24" borderId="0" xfId="0" applyNumberFormat="1" applyFill="1" applyBorder="1" applyAlignment="1">
      <alignment/>
    </xf>
    <xf numFmtId="185" fontId="0" fillId="24" borderId="0" xfId="0" applyNumberFormat="1" applyFill="1" applyBorder="1" applyAlignment="1">
      <alignment/>
    </xf>
    <xf numFmtId="185" fontId="0" fillId="24" borderId="0" xfId="0" applyNumberFormat="1" applyFill="1" applyAlignment="1">
      <alignment/>
    </xf>
    <xf numFmtId="14" fontId="0" fillId="24" borderId="11" xfId="0" applyNumberFormat="1" applyFill="1" applyBorder="1" applyAlignment="1">
      <alignment/>
    </xf>
    <xf numFmtId="0" fontId="26" fillId="24" borderId="11" xfId="0" applyFont="1" applyFill="1" applyBorder="1" applyAlignment="1">
      <alignment horizontal="center" wrapText="1"/>
    </xf>
    <xf numFmtId="0" fontId="29" fillId="0" borderId="11" xfId="0" applyFont="1" applyBorder="1" applyAlignment="1">
      <alignment horizontal="left" vertical="center"/>
    </xf>
    <xf numFmtId="0" fontId="20" fillId="24" borderId="11" xfId="0" applyFont="1" applyFill="1" applyBorder="1" applyAlignment="1">
      <alignment horizontal="center"/>
    </xf>
    <xf numFmtId="180" fontId="28" fillId="24" borderId="11" xfId="0" applyNumberFormat="1" applyFont="1" applyFill="1" applyBorder="1" applyAlignment="1">
      <alignment/>
    </xf>
    <xf numFmtId="180" fontId="25" fillId="24" borderId="11" xfId="0" applyNumberFormat="1" applyFont="1" applyFill="1" applyBorder="1" applyAlignment="1">
      <alignment/>
    </xf>
    <xf numFmtId="0" fontId="27" fillId="24" borderId="11" xfId="0" applyFont="1" applyFill="1" applyBorder="1" applyAlignment="1">
      <alignment horizontal="justify" wrapText="1"/>
    </xf>
    <xf numFmtId="14" fontId="0" fillId="24" borderId="11" xfId="0" applyNumberFormat="1" applyFont="1" applyFill="1" applyBorder="1" applyAlignment="1">
      <alignment/>
    </xf>
    <xf numFmtId="0" fontId="33" fillId="24" borderId="0" xfId="0" applyFont="1" applyFill="1" applyAlignment="1">
      <alignment/>
    </xf>
    <xf numFmtId="0" fontId="29" fillId="24" borderId="11" xfId="0" applyFont="1" applyFill="1" applyBorder="1" applyAlignment="1">
      <alignment horizontal="left" vertical="center"/>
    </xf>
    <xf numFmtId="185" fontId="21" fillId="24" borderId="19" xfId="0" applyNumberFormat="1" applyFont="1" applyFill="1" applyBorder="1" applyAlignment="1">
      <alignment horizontal="right"/>
    </xf>
    <xf numFmtId="14" fontId="0" fillId="24" borderId="20" xfId="0" applyNumberFormat="1" applyFont="1" applyFill="1" applyBorder="1" applyAlignment="1">
      <alignment/>
    </xf>
    <xf numFmtId="0" fontId="21" fillId="24" borderId="0" xfId="0" applyFont="1" applyFill="1" applyAlignment="1">
      <alignment horizontal="center"/>
    </xf>
    <xf numFmtId="0" fontId="26" fillId="24" borderId="21" xfId="0" applyFont="1" applyFill="1" applyBorder="1" applyAlignment="1">
      <alignment horizontal="center" wrapText="1"/>
    </xf>
    <xf numFmtId="0" fontId="27" fillId="24" borderId="21" xfId="0" applyFont="1" applyFill="1" applyBorder="1" applyAlignment="1">
      <alignment horizontal="justify" wrapText="1"/>
    </xf>
    <xf numFmtId="0" fontId="20" fillId="24" borderId="21" xfId="0" applyFont="1" applyFill="1" applyBorder="1" applyAlignment="1">
      <alignment horizontal="center"/>
    </xf>
    <xf numFmtId="180" fontId="28" fillId="24" borderId="21" xfId="0" applyNumberFormat="1" applyFont="1" applyFill="1" applyBorder="1" applyAlignment="1">
      <alignment/>
    </xf>
    <xf numFmtId="180" fontId="25" fillId="24" borderId="19" xfId="0" applyNumberFormat="1" applyFont="1" applyFill="1" applyBorder="1" applyAlignment="1">
      <alignment/>
    </xf>
    <xf numFmtId="0" fontId="30" fillId="24" borderId="11" xfId="0" applyFont="1" applyFill="1" applyBorder="1" applyAlignment="1">
      <alignment horizontal="center" vertical="center"/>
    </xf>
    <xf numFmtId="0" fontId="30" fillId="24" borderId="11" xfId="0" applyFont="1" applyFill="1" applyBorder="1" applyAlignment="1">
      <alignment horizontal="center" vertical="center" wrapText="1"/>
    </xf>
    <xf numFmtId="0" fontId="20" fillId="0" borderId="11" xfId="0" applyFont="1" applyFill="1" applyBorder="1" applyAlignment="1">
      <alignment horizontal="center"/>
    </xf>
    <xf numFmtId="180" fontId="28" fillId="0" borderId="11" xfId="0" applyNumberFormat="1" applyFont="1" applyFill="1" applyBorder="1" applyAlignment="1">
      <alignment/>
    </xf>
    <xf numFmtId="180" fontId="28" fillId="0" borderId="21" xfId="0" applyNumberFormat="1" applyFont="1" applyFill="1" applyBorder="1" applyAlignment="1">
      <alignment/>
    </xf>
    <xf numFmtId="0" fontId="31" fillId="24" borderId="22" xfId="0" applyFont="1" applyFill="1" applyBorder="1" applyAlignment="1">
      <alignment horizontal="center" vertical="center"/>
    </xf>
    <xf numFmtId="0" fontId="23" fillId="24" borderId="23" xfId="0" applyFont="1" applyFill="1" applyBorder="1" applyAlignment="1">
      <alignment horizontal="center" vertical="center"/>
    </xf>
    <xf numFmtId="0" fontId="23" fillId="24" borderId="23" xfId="0" applyFont="1" applyFill="1" applyBorder="1" applyAlignment="1">
      <alignment horizontal="left" vertical="center"/>
    </xf>
    <xf numFmtId="0" fontId="31" fillId="24" borderId="23" xfId="0" applyFont="1" applyFill="1" applyBorder="1" applyAlignment="1">
      <alignment horizontal="center" vertical="center"/>
    </xf>
    <xf numFmtId="180" fontId="25" fillId="24" borderId="24" xfId="0" applyNumberFormat="1" applyFont="1" applyFill="1" applyBorder="1" applyAlignment="1">
      <alignment/>
    </xf>
    <xf numFmtId="0" fontId="21" fillId="24" borderId="0" xfId="0" applyFont="1" applyFill="1" applyAlignment="1">
      <alignment horizontal="center"/>
    </xf>
    <xf numFmtId="0" fontId="21" fillId="24" borderId="25" xfId="0" applyFont="1" applyFill="1" applyBorder="1" applyAlignment="1">
      <alignment horizontal="center"/>
    </xf>
    <xf numFmtId="0" fontId="21" fillId="24" borderId="20" xfId="0" applyFont="1" applyFill="1" applyBorder="1" applyAlignment="1">
      <alignment horizontal="center"/>
    </xf>
    <xf numFmtId="0" fontId="21" fillId="24" borderId="21" xfId="0" applyFont="1" applyFill="1" applyBorder="1" applyAlignment="1">
      <alignment horizontal="center"/>
    </xf>
    <xf numFmtId="0" fontId="31" fillId="24" borderId="10" xfId="0" applyFont="1" applyFill="1" applyBorder="1" applyAlignment="1">
      <alignment horizontal="center" vertical="center"/>
    </xf>
    <xf numFmtId="0" fontId="31" fillId="24" borderId="11" xfId="0" applyFont="1" applyFill="1" applyBorder="1" applyAlignment="1">
      <alignment horizontal="center" vertical="center"/>
    </xf>
    <xf numFmtId="0" fontId="23" fillId="24" borderId="11" xfId="0" applyFont="1" applyFill="1" applyBorder="1" applyAlignment="1">
      <alignment horizontal="left" vertical="center"/>
    </xf>
    <xf numFmtId="180" fontId="25" fillId="24" borderId="12" xfId="0" applyNumberFormat="1" applyFont="1" applyFill="1" applyBorder="1" applyAlignment="1">
      <alignment/>
    </xf>
    <xf numFmtId="0" fontId="30" fillId="24" borderId="11" xfId="0" applyFont="1" applyFill="1" applyBorder="1" applyAlignment="1">
      <alignmen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Moneda 3"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85"/>
  <sheetViews>
    <sheetView tabSelected="1" zoomScalePageLayoutView="0" workbookViewId="0" topLeftCell="A1">
      <selection activeCell="A8" sqref="A8:F8"/>
    </sheetView>
  </sheetViews>
  <sheetFormatPr defaultColWidth="9.140625" defaultRowHeight="12.75"/>
  <cols>
    <col min="1" max="1" width="10.140625" style="8" bestFit="1" customWidth="1"/>
    <col min="2" max="2" width="19.7109375" style="8" hidden="1" customWidth="1"/>
    <col min="3" max="3" width="44.421875" style="8" customWidth="1"/>
    <col min="4" max="4" width="12.28125" style="8" customWidth="1"/>
    <col min="5" max="5" width="17.421875" style="69" customWidth="1"/>
    <col min="6" max="6" width="18.140625" style="69" customWidth="1"/>
    <col min="7" max="7" width="17.140625" style="8" customWidth="1"/>
    <col min="8" max="8" width="12.7109375" style="8" bestFit="1" customWidth="1"/>
    <col min="9" max="9" width="6.140625" style="8" bestFit="1" customWidth="1"/>
    <col min="10" max="16384" width="9.140625" style="8" customWidth="1"/>
  </cols>
  <sheetData>
    <row r="1" spans="1:6" ht="12.75">
      <c r="A1" s="98" t="s">
        <v>314</v>
      </c>
      <c r="B1" s="98"/>
      <c r="C1" s="98"/>
      <c r="D1" s="98"/>
      <c r="E1" s="98"/>
      <c r="F1" s="98"/>
    </row>
    <row r="2" spans="1:256" ht="12.75">
      <c r="A2" s="98" t="s">
        <v>2</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c r="IT2" s="98"/>
      <c r="IU2" s="98"/>
      <c r="IV2" s="98"/>
    </row>
    <row r="3" spans="1:256" ht="12.75">
      <c r="A3" s="98" t="s">
        <v>3</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c r="IR3" s="98"/>
      <c r="IS3" s="98"/>
      <c r="IT3" s="98"/>
      <c r="IU3" s="98"/>
      <c r="IV3" s="98"/>
    </row>
    <row r="4" spans="1:256" ht="12.75">
      <c r="A4" s="98" t="s">
        <v>21</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c r="IT4" s="98"/>
      <c r="IU4" s="98"/>
      <c r="IV4" s="98"/>
    </row>
    <row r="5" spans="1:256" ht="12.75">
      <c r="A5" s="98" t="s">
        <v>4</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c r="IR5" s="98"/>
      <c r="IS5" s="98"/>
      <c r="IT5" s="98"/>
      <c r="IU5" s="98"/>
      <c r="IV5" s="98"/>
    </row>
    <row r="6" spans="1:256" ht="12.75">
      <c r="A6" s="98" t="s">
        <v>315</v>
      </c>
      <c r="B6" s="98"/>
      <c r="C6" s="98"/>
      <c r="D6" s="98"/>
      <c r="E6" s="98"/>
      <c r="F6" s="98"/>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2.75">
      <c r="A7" s="98" t="s">
        <v>325</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ht="12.75">
      <c r="A8" s="98" t="s">
        <v>326</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c r="IR8" s="98"/>
      <c r="IS8" s="98"/>
      <c r="IT8" s="98"/>
      <c r="IU8" s="98"/>
      <c r="IV8" s="98"/>
    </row>
    <row r="9" spans="1:256" ht="12.75">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c r="IV9" s="98"/>
    </row>
    <row r="10" spans="1:256" ht="12.75">
      <c r="A10" s="98" t="s">
        <v>5</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c r="IS10" s="98"/>
      <c r="IT10" s="98"/>
      <c r="IU10" s="98"/>
      <c r="IV10" s="98"/>
    </row>
    <row r="11" spans="1:256" ht="12.75">
      <c r="A11" s="98" t="s">
        <v>6</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c r="IV11" s="98"/>
    </row>
    <row r="12" spans="1:256" ht="12.75">
      <c r="A12" s="98" t="s">
        <v>7</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c r="IV12" s="98"/>
    </row>
    <row r="13" spans="1:256" ht="12.7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 r="A14" s="98" t="s">
        <v>22</v>
      </c>
      <c r="B14" s="98"/>
      <c r="C14" s="98"/>
      <c r="D14" s="98"/>
      <c r="E14" s="98"/>
      <c r="F14" s="98"/>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7" ht="13.5" thickBot="1">
      <c r="A15" s="99" t="s">
        <v>23</v>
      </c>
      <c r="B15" s="99"/>
      <c r="C15" s="99"/>
      <c r="D15" s="99"/>
      <c r="E15" s="99"/>
      <c r="F15" s="99"/>
      <c r="G15" s="1"/>
    </row>
    <row r="16" spans="1:7" s="16" customFormat="1" ht="26.25" customHeight="1" thickBot="1">
      <c r="A16" s="10" t="s">
        <v>24</v>
      </c>
      <c r="B16" s="11" t="s">
        <v>1</v>
      </c>
      <c r="C16" s="12" t="s">
        <v>0</v>
      </c>
      <c r="D16" s="12" t="s">
        <v>25</v>
      </c>
      <c r="E16" s="13" t="s">
        <v>26</v>
      </c>
      <c r="F16" s="14" t="s">
        <v>27</v>
      </c>
      <c r="G16" s="15"/>
    </row>
    <row r="17" spans="1:7" ht="12.75">
      <c r="A17" s="17"/>
      <c r="B17" s="18">
        <v>1232.03</v>
      </c>
      <c r="C17" s="19" t="s">
        <v>28</v>
      </c>
      <c r="D17" s="20"/>
      <c r="E17" s="21"/>
      <c r="F17" s="22"/>
      <c r="G17" s="1"/>
    </row>
    <row r="18" spans="1:7" ht="12.75">
      <c r="A18" s="23"/>
      <c r="B18" s="24" t="s">
        <v>29</v>
      </c>
      <c r="C18" s="25" t="s">
        <v>30</v>
      </c>
      <c r="D18" s="26"/>
      <c r="E18" s="27"/>
      <c r="F18" s="28"/>
      <c r="G18" s="1"/>
    </row>
    <row r="19" spans="1:7" ht="12.75">
      <c r="A19" s="23"/>
      <c r="B19" s="24" t="s">
        <v>31</v>
      </c>
      <c r="C19" s="29" t="s">
        <v>32</v>
      </c>
      <c r="D19" s="26"/>
      <c r="E19" s="27"/>
      <c r="F19" s="30"/>
      <c r="G19" s="1"/>
    </row>
    <row r="20" spans="1:7" ht="12.75">
      <c r="A20" s="23"/>
      <c r="B20" s="24" t="s">
        <v>33</v>
      </c>
      <c r="C20" s="31" t="s">
        <v>34</v>
      </c>
      <c r="D20" s="26">
        <v>1</v>
      </c>
      <c r="E20" s="27">
        <v>816.15</v>
      </c>
      <c r="F20" s="32">
        <f>D20*E20</f>
        <v>816.15</v>
      </c>
      <c r="G20" s="1"/>
    </row>
    <row r="21" spans="1:7" ht="38.25">
      <c r="A21" s="23"/>
      <c r="B21" s="24" t="s">
        <v>35</v>
      </c>
      <c r="C21" s="31" t="s">
        <v>36</v>
      </c>
      <c r="D21" s="26">
        <v>1</v>
      </c>
      <c r="E21" s="27">
        <v>2400</v>
      </c>
      <c r="F21" s="32">
        <f>D21*E21</f>
        <v>2400</v>
      </c>
      <c r="G21" s="1"/>
    </row>
    <row r="22" spans="1:7" ht="25.5">
      <c r="A22" s="23"/>
      <c r="B22" s="24" t="s">
        <v>37</v>
      </c>
      <c r="C22" s="31" t="s">
        <v>38</v>
      </c>
      <c r="D22" s="26">
        <v>1</v>
      </c>
      <c r="E22" s="27">
        <v>2350</v>
      </c>
      <c r="F22" s="32">
        <f>D22*E22</f>
        <v>2350</v>
      </c>
      <c r="G22" s="1"/>
    </row>
    <row r="23" spans="1:7" ht="12.75">
      <c r="A23" s="23"/>
      <c r="B23" s="24" t="s">
        <v>8</v>
      </c>
      <c r="C23" s="29" t="s">
        <v>39</v>
      </c>
      <c r="D23" s="26"/>
      <c r="E23" s="27"/>
      <c r="F23" s="32"/>
      <c r="G23" s="1"/>
    </row>
    <row r="24" spans="1:7" ht="12.75">
      <c r="A24" s="23"/>
      <c r="B24" s="24" t="s">
        <v>40</v>
      </c>
      <c r="C24" s="29" t="s">
        <v>41</v>
      </c>
      <c r="D24" s="26"/>
      <c r="E24" s="27"/>
      <c r="F24" s="32"/>
      <c r="G24" s="1"/>
    </row>
    <row r="25" spans="1:7" ht="12.75">
      <c r="A25" s="23"/>
      <c r="B25" s="24" t="s">
        <v>42</v>
      </c>
      <c r="C25" s="29" t="s">
        <v>43</v>
      </c>
      <c r="D25" s="26"/>
      <c r="E25" s="27"/>
      <c r="F25" s="32"/>
      <c r="G25" s="1"/>
    </row>
    <row r="26" spans="1:7" ht="12.75">
      <c r="A26" s="23"/>
      <c r="B26" s="24" t="s">
        <v>44</v>
      </c>
      <c r="C26" s="31" t="s">
        <v>45</v>
      </c>
      <c r="D26" s="26">
        <v>1</v>
      </c>
      <c r="E26" s="27">
        <v>1900</v>
      </c>
      <c r="F26" s="32">
        <f aca="true" t="shared" si="0" ref="F26:F52">D26*E26</f>
        <v>1900</v>
      </c>
      <c r="G26" s="1"/>
    </row>
    <row r="27" spans="1:7" ht="63.75">
      <c r="A27" s="23"/>
      <c r="B27" s="24" t="s">
        <v>46</v>
      </c>
      <c r="C27" s="31" t="s">
        <v>47</v>
      </c>
      <c r="D27" s="26">
        <v>1</v>
      </c>
      <c r="E27" s="27">
        <v>3750</v>
      </c>
      <c r="F27" s="32">
        <f t="shared" si="0"/>
        <v>3750</v>
      </c>
      <c r="G27" s="1"/>
    </row>
    <row r="28" spans="1:7" ht="51">
      <c r="A28" s="23"/>
      <c r="B28" s="24" t="s">
        <v>48</v>
      </c>
      <c r="C28" s="31" t="s">
        <v>49</v>
      </c>
      <c r="D28" s="26">
        <v>1</v>
      </c>
      <c r="E28" s="27">
        <v>12345.75</v>
      </c>
      <c r="F28" s="32">
        <f t="shared" si="0"/>
        <v>12345.75</v>
      </c>
      <c r="G28" s="1"/>
    </row>
    <row r="29" spans="1:7" ht="25.5">
      <c r="A29" s="23"/>
      <c r="B29" s="24" t="s">
        <v>50</v>
      </c>
      <c r="C29" s="31" t="s">
        <v>51</v>
      </c>
      <c r="D29" s="26">
        <v>1</v>
      </c>
      <c r="E29" s="27">
        <v>365</v>
      </c>
      <c r="F29" s="32">
        <f t="shared" si="0"/>
        <v>365</v>
      </c>
      <c r="G29" s="1"/>
    </row>
    <row r="30" spans="1:7" ht="51">
      <c r="A30" s="23"/>
      <c r="B30" s="24" t="s">
        <v>52</v>
      </c>
      <c r="C30" s="31" t="s">
        <v>53</v>
      </c>
      <c r="D30" s="26">
        <v>1</v>
      </c>
      <c r="E30" s="27">
        <v>7550</v>
      </c>
      <c r="F30" s="32">
        <f t="shared" si="0"/>
        <v>7550</v>
      </c>
      <c r="G30" s="1"/>
    </row>
    <row r="31" spans="1:7" ht="38.25">
      <c r="A31" s="23"/>
      <c r="B31" s="24" t="s">
        <v>54</v>
      </c>
      <c r="C31" s="31" t="s">
        <v>55</v>
      </c>
      <c r="D31" s="26">
        <v>1</v>
      </c>
      <c r="E31" s="27">
        <v>5199</v>
      </c>
      <c r="F31" s="32">
        <f t="shared" si="0"/>
        <v>5199</v>
      </c>
      <c r="G31" s="1"/>
    </row>
    <row r="32" spans="1:7" ht="25.5">
      <c r="A32" s="23"/>
      <c r="B32" s="33" t="s">
        <v>56</v>
      </c>
      <c r="C32" s="31" t="s">
        <v>57</v>
      </c>
      <c r="D32" s="26">
        <v>1</v>
      </c>
      <c r="E32" s="27">
        <v>991</v>
      </c>
      <c r="F32" s="32">
        <f t="shared" si="0"/>
        <v>991</v>
      </c>
      <c r="G32" s="1"/>
    </row>
    <row r="33" spans="1:7" ht="63.75">
      <c r="A33" s="23"/>
      <c r="B33" s="33" t="s">
        <v>58</v>
      </c>
      <c r="C33" s="31" t="s">
        <v>59</v>
      </c>
      <c r="D33" s="26">
        <v>1</v>
      </c>
      <c r="E33" s="27">
        <v>5650</v>
      </c>
      <c r="F33" s="32">
        <f t="shared" si="0"/>
        <v>5650</v>
      </c>
      <c r="G33" s="1"/>
    </row>
    <row r="34" spans="1:7" ht="12.75">
      <c r="A34" s="23"/>
      <c r="B34" s="33" t="s">
        <v>60</v>
      </c>
      <c r="C34" s="31" t="s">
        <v>61</v>
      </c>
      <c r="D34" s="26">
        <v>1</v>
      </c>
      <c r="E34" s="27">
        <v>385</v>
      </c>
      <c r="F34" s="32">
        <f t="shared" si="0"/>
        <v>385</v>
      </c>
      <c r="G34" s="1"/>
    </row>
    <row r="35" spans="1:7" ht="25.5">
      <c r="A35" s="23"/>
      <c r="B35" s="33" t="s">
        <v>62</v>
      </c>
      <c r="C35" s="31" t="s">
        <v>63</v>
      </c>
      <c r="D35" s="26">
        <v>1</v>
      </c>
      <c r="E35" s="27">
        <v>499</v>
      </c>
      <c r="F35" s="32">
        <f t="shared" si="0"/>
        <v>499</v>
      </c>
      <c r="G35" s="1"/>
    </row>
    <row r="36" spans="1:7" ht="38.25">
      <c r="A36" s="23"/>
      <c r="B36" s="33" t="s">
        <v>64</v>
      </c>
      <c r="C36" s="31" t="s">
        <v>65</v>
      </c>
      <c r="D36" s="34">
        <v>1</v>
      </c>
      <c r="E36" s="27">
        <v>3149</v>
      </c>
      <c r="F36" s="32">
        <f t="shared" si="0"/>
        <v>3149</v>
      </c>
      <c r="G36" s="1"/>
    </row>
    <row r="37" spans="1:7" ht="38.25">
      <c r="A37" s="23"/>
      <c r="B37" s="33" t="s">
        <v>66</v>
      </c>
      <c r="C37" s="31" t="s">
        <v>67</v>
      </c>
      <c r="D37" s="26">
        <v>1</v>
      </c>
      <c r="E37" s="27">
        <v>3149</v>
      </c>
      <c r="F37" s="32">
        <f t="shared" si="0"/>
        <v>3149</v>
      </c>
      <c r="G37" s="1"/>
    </row>
    <row r="38" spans="1:7" ht="38.25">
      <c r="A38" s="23"/>
      <c r="B38" s="33" t="s">
        <v>68</v>
      </c>
      <c r="C38" s="31" t="s">
        <v>69</v>
      </c>
      <c r="D38" s="26">
        <v>1</v>
      </c>
      <c r="E38" s="27">
        <v>3149</v>
      </c>
      <c r="F38" s="32">
        <f t="shared" si="0"/>
        <v>3149</v>
      </c>
      <c r="G38" s="1"/>
    </row>
    <row r="39" spans="1:7" ht="38.25">
      <c r="A39" s="23"/>
      <c r="B39" s="33" t="s">
        <v>70</v>
      </c>
      <c r="C39" s="31" t="s">
        <v>71</v>
      </c>
      <c r="D39" s="26">
        <v>1</v>
      </c>
      <c r="E39" s="27">
        <v>3149</v>
      </c>
      <c r="F39" s="32">
        <f t="shared" si="0"/>
        <v>3149</v>
      </c>
      <c r="G39" s="1"/>
    </row>
    <row r="40" spans="1:7" ht="38.25">
      <c r="A40" s="23"/>
      <c r="B40" s="33" t="s">
        <v>72</v>
      </c>
      <c r="C40" s="31" t="s">
        <v>73</v>
      </c>
      <c r="D40" s="26">
        <v>1</v>
      </c>
      <c r="E40" s="27">
        <v>3149</v>
      </c>
      <c r="F40" s="32">
        <f t="shared" si="0"/>
        <v>3149</v>
      </c>
      <c r="G40" s="1"/>
    </row>
    <row r="41" spans="1:7" ht="38.25">
      <c r="A41" s="23"/>
      <c r="B41" s="33" t="s">
        <v>74</v>
      </c>
      <c r="C41" s="31" t="s">
        <v>75</v>
      </c>
      <c r="D41" s="26">
        <v>1</v>
      </c>
      <c r="E41" s="27">
        <v>6699</v>
      </c>
      <c r="F41" s="32">
        <f t="shared" si="0"/>
        <v>6699</v>
      </c>
      <c r="G41" s="1"/>
    </row>
    <row r="42" spans="1:7" ht="25.5">
      <c r="A42" s="23"/>
      <c r="B42" s="33" t="s">
        <v>76</v>
      </c>
      <c r="C42" s="35" t="s">
        <v>77</v>
      </c>
      <c r="D42" s="36">
        <v>1</v>
      </c>
      <c r="E42" s="37">
        <v>14849</v>
      </c>
      <c r="F42" s="32">
        <f t="shared" si="0"/>
        <v>14849</v>
      </c>
      <c r="G42" s="1"/>
    </row>
    <row r="43" spans="1:7" ht="25.5">
      <c r="A43" s="23"/>
      <c r="B43" s="33" t="s">
        <v>78</v>
      </c>
      <c r="C43" s="31" t="s">
        <v>79</v>
      </c>
      <c r="D43" s="36">
        <v>1</v>
      </c>
      <c r="E43" s="37">
        <v>465</v>
      </c>
      <c r="F43" s="32">
        <f t="shared" si="0"/>
        <v>465</v>
      </c>
      <c r="G43" s="1"/>
    </row>
    <row r="44" spans="1:7" ht="25.5">
      <c r="A44" s="23"/>
      <c r="B44" s="33" t="s">
        <v>80</v>
      </c>
      <c r="C44" s="31" t="s">
        <v>79</v>
      </c>
      <c r="D44" s="36">
        <v>1</v>
      </c>
      <c r="E44" s="37">
        <v>465</v>
      </c>
      <c r="F44" s="32">
        <f t="shared" si="0"/>
        <v>465</v>
      </c>
      <c r="G44" s="1"/>
    </row>
    <row r="45" spans="1:7" ht="25.5">
      <c r="A45" s="23"/>
      <c r="B45" s="33" t="s">
        <v>81</v>
      </c>
      <c r="C45" s="31" t="s">
        <v>79</v>
      </c>
      <c r="D45" s="26">
        <v>1</v>
      </c>
      <c r="E45" s="27">
        <v>465</v>
      </c>
      <c r="F45" s="32">
        <f t="shared" si="0"/>
        <v>465</v>
      </c>
      <c r="G45" s="1"/>
    </row>
    <row r="46" spans="1:7" ht="25.5">
      <c r="A46" s="23"/>
      <c r="B46" s="33" t="s">
        <v>82</v>
      </c>
      <c r="C46" s="31" t="s">
        <v>83</v>
      </c>
      <c r="D46" s="26">
        <v>1</v>
      </c>
      <c r="E46" s="27">
        <v>1430</v>
      </c>
      <c r="F46" s="32">
        <f t="shared" si="0"/>
        <v>1430</v>
      </c>
      <c r="G46" s="1"/>
    </row>
    <row r="47" spans="1:7" ht="25.5">
      <c r="A47" s="23"/>
      <c r="B47" s="33" t="s">
        <v>84</v>
      </c>
      <c r="C47" s="31" t="s">
        <v>85</v>
      </c>
      <c r="D47" s="26">
        <v>1</v>
      </c>
      <c r="E47" s="27">
        <v>550</v>
      </c>
      <c r="F47" s="32">
        <f t="shared" si="0"/>
        <v>550</v>
      </c>
      <c r="G47" s="1"/>
    </row>
    <row r="48" spans="1:7" ht="25.5">
      <c r="A48" s="23"/>
      <c r="B48" s="33" t="s">
        <v>86</v>
      </c>
      <c r="C48" s="31" t="s">
        <v>85</v>
      </c>
      <c r="D48" s="26">
        <v>1</v>
      </c>
      <c r="E48" s="27">
        <v>550</v>
      </c>
      <c r="F48" s="32">
        <f t="shared" si="0"/>
        <v>550</v>
      </c>
      <c r="G48" s="1"/>
    </row>
    <row r="49" spans="1:7" ht="63.75">
      <c r="A49" s="23"/>
      <c r="B49" s="33" t="s">
        <v>87</v>
      </c>
      <c r="C49" s="31" t="s">
        <v>88</v>
      </c>
      <c r="D49" s="26">
        <v>1</v>
      </c>
      <c r="E49" s="27">
        <v>13750</v>
      </c>
      <c r="F49" s="32">
        <f t="shared" si="0"/>
        <v>13750</v>
      </c>
      <c r="G49" s="1"/>
    </row>
    <row r="50" spans="1:7" ht="25.5">
      <c r="A50" s="23"/>
      <c r="B50" s="33" t="s">
        <v>89</v>
      </c>
      <c r="C50" s="31" t="s">
        <v>90</v>
      </c>
      <c r="D50" s="26">
        <v>1</v>
      </c>
      <c r="E50" s="27">
        <v>650</v>
      </c>
      <c r="F50" s="32">
        <f t="shared" si="0"/>
        <v>650</v>
      </c>
      <c r="G50" s="1"/>
    </row>
    <row r="51" spans="1:7" ht="51">
      <c r="A51" s="23"/>
      <c r="B51" s="33" t="s">
        <v>91</v>
      </c>
      <c r="C51" s="31" t="s">
        <v>92</v>
      </c>
      <c r="D51" s="26">
        <v>1</v>
      </c>
      <c r="E51" s="27">
        <v>8499</v>
      </c>
      <c r="F51" s="32">
        <f t="shared" si="0"/>
        <v>8499</v>
      </c>
      <c r="G51" s="1"/>
    </row>
    <row r="52" spans="1:7" ht="25.5">
      <c r="A52" s="23"/>
      <c r="B52" s="33" t="s">
        <v>93</v>
      </c>
      <c r="C52" s="31" t="s">
        <v>94</v>
      </c>
      <c r="D52" s="26">
        <v>1</v>
      </c>
      <c r="E52" s="27">
        <v>475</v>
      </c>
      <c r="F52" s="32">
        <f t="shared" si="0"/>
        <v>475</v>
      </c>
      <c r="G52" s="1"/>
    </row>
    <row r="53" spans="1:7" ht="12.75">
      <c r="A53" s="23"/>
      <c r="B53" s="24" t="s">
        <v>95</v>
      </c>
      <c r="C53" s="29" t="s">
        <v>96</v>
      </c>
      <c r="D53" s="26"/>
      <c r="E53" s="27"/>
      <c r="F53" s="32"/>
      <c r="G53" s="1"/>
    </row>
    <row r="54" spans="1:7" ht="12.75">
      <c r="A54" s="23"/>
      <c r="B54" s="24" t="s">
        <v>97</v>
      </c>
      <c r="C54" s="29" t="s">
        <v>98</v>
      </c>
      <c r="D54" s="26"/>
      <c r="E54" s="27"/>
      <c r="F54" s="32"/>
      <c r="G54" s="1"/>
    </row>
    <row r="55" spans="1:7" ht="12.75">
      <c r="A55" s="23"/>
      <c r="B55" s="24" t="s">
        <v>99</v>
      </c>
      <c r="C55" s="29" t="s">
        <v>100</v>
      </c>
      <c r="D55" s="26"/>
      <c r="E55" s="27"/>
      <c r="F55" s="32"/>
      <c r="G55" s="1"/>
    </row>
    <row r="56" spans="1:7" ht="25.5">
      <c r="A56" s="23"/>
      <c r="B56" s="33" t="s">
        <v>101</v>
      </c>
      <c r="C56" s="31" t="s">
        <v>102</v>
      </c>
      <c r="D56" s="26">
        <v>1</v>
      </c>
      <c r="E56" s="27">
        <v>540</v>
      </c>
      <c r="F56" s="32">
        <f aca="true" t="shared" si="1" ref="F56:F74">D56*E56</f>
        <v>540</v>
      </c>
      <c r="G56" s="1"/>
    </row>
    <row r="57" spans="1:7" ht="25.5">
      <c r="A57" s="23"/>
      <c r="B57" s="33" t="s">
        <v>103</v>
      </c>
      <c r="C57" s="31" t="s">
        <v>104</v>
      </c>
      <c r="D57" s="26">
        <v>1</v>
      </c>
      <c r="E57" s="27">
        <v>1345.5</v>
      </c>
      <c r="F57" s="32">
        <f t="shared" si="1"/>
        <v>1345.5</v>
      </c>
      <c r="G57" s="1"/>
    </row>
    <row r="58" spans="1:7" ht="25.5">
      <c r="A58" s="23"/>
      <c r="B58" s="33" t="s">
        <v>105</v>
      </c>
      <c r="C58" s="31" t="s">
        <v>104</v>
      </c>
      <c r="D58" s="26">
        <v>1</v>
      </c>
      <c r="E58" s="27">
        <v>1345.5</v>
      </c>
      <c r="F58" s="32">
        <f t="shared" si="1"/>
        <v>1345.5</v>
      </c>
      <c r="G58" s="1"/>
    </row>
    <row r="59" spans="1:7" ht="25.5">
      <c r="A59" s="23"/>
      <c r="B59" s="33" t="s">
        <v>106</v>
      </c>
      <c r="C59" s="31" t="s">
        <v>104</v>
      </c>
      <c r="D59" s="26">
        <v>1</v>
      </c>
      <c r="E59" s="27">
        <v>1345.5</v>
      </c>
      <c r="F59" s="32">
        <f t="shared" si="1"/>
        <v>1345.5</v>
      </c>
      <c r="G59" s="1"/>
    </row>
    <row r="60" spans="1:7" ht="25.5">
      <c r="A60" s="23"/>
      <c r="B60" s="33" t="s">
        <v>107</v>
      </c>
      <c r="C60" s="31" t="s">
        <v>104</v>
      </c>
      <c r="D60" s="26">
        <v>1</v>
      </c>
      <c r="E60" s="27">
        <v>1345.5</v>
      </c>
      <c r="F60" s="32">
        <f t="shared" si="1"/>
        <v>1345.5</v>
      </c>
      <c r="G60" s="1"/>
    </row>
    <row r="61" spans="1:7" ht="25.5">
      <c r="A61" s="23"/>
      <c r="B61" s="33" t="s">
        <v>108</v>
      </c>
      <c r="C61" s="31" t="s">
        <v>104</v>
      </c>
      <c r="D61" s="26">
        <v>1</v>
      </c>
      <c r="E61" s="27">
        <v>1345.5</v>
      </c>
      <c r="F61" s="32">
        <f t="shared" si="1"/>
        <v>1345.5</v>
      </c>
      <c r="G61" s="1"/>
    </row>
    <row r="62" spans="1:7" ht="25.5">
      <c r="A62" s="23"/>
      <c r="B62" s="33" t="s">
        <v>109</v>
      </c>
      <c r="C62" s="31" t="s">
        <v>104</v>
      </c>
      <c r="D62" s="26">
        <v>1</v>
      </c>
      <c r="E62" s="27">
        <v>1345.5</v>
      </c>
      <c r="F62" s="32">
        <f t="shared" si="1"/>
        <v>1345.5</v>
      </c>
      <c r="G62" s="1"/>
    </row>
    <row r="63" spans="1:7" ht="25.5">
      <c r="A63" s="23"/>
      <c r="B63" s="33" t="s">
        <v>110</v>
      </c>
      <c r="C63" s="31" t="s">
        <v>104</v>
      </c>
      <c r="D63" s="26">
        <v>1</v>
      </c>
      <c r="E63" s="27">
        <v>1345.5</v>
      </c>
      <c r="F63" s="32">
        <f t="shared" si="1"/>
        <v>1345.5</v>
      </c>
      <c r="G63" s="1"/>
    </row>
    <row r="64" spans="1:7" ht="25.5">
      <c r="A64" s="23"/>
      <c r="B64" s="33" t="s">
        <v>111</v>
      </c>
      <c r="C64" s="31" t="s">
        <v>104</v>
      </c>
      <c r="D64" s="26">
        <v>1</v>
      </c>
      <c r="E64" s="27">
        <v>1345.5</v>
      </c>
      <c r="F64" s="32">
        <f t="shared" si="1"/>
        <v>1345.5</v>
      </c>
      <c r="G64" s="1"/>
    </row>
    <row r="65" spans="1:7" ht="25.5">
      <c r="A65" s="23"/>
      <c r="B65" s="33" t="s">
        <v>112</v>
      </c>
      <c r="C65" s="31" t="s">
        <v>104</v>
      </c>
      <c r="D65" s="26">
        <v>1</v>
      </c>
      <c r="E65" s="27">
        <v>1345.5</v>
      </c>
      <c r="F65" s="32">
        <f t="shared" si="1"/>
        <v>1345.5</v>
      </c>
      <c r="G65" s="1"/>
    </row>
    <row r="66" spans="1:7" ht="25.5">
      <c r="A66" s="23"/>
      <c r="B66" s="33" t="s">
        <v>113</v>
      </c>
      <c r="C66" s="31" t="s">
        <v>104</v>
      </c>
      <c r="D66" s="26">
        <v>1</v>
      </c>
      <c r="E66" s="27">
        <v>1345.5</v>
      </c>
      <c r="F66" s="32">
        <f t="shared" si="1"/>
        <v>1345.5</v>
      </c>
      <c r="G66" s="1"/>
    </row>
    <row r="67" spans="1:7" ht="25.5">
      <c r="A67" s="23"/>
      <c r="B67" s="33" t="s">
        <v>114</v>
      </c>
      <c r="C67" s="31" t="s">
        <v>104</v>
      </c>
      <c r="D67" s="26">
        <v>1</v>
      </c>
      <c r="E67" s="27">
        <v>1345.5</v>
      </c>
      <c r="F67" s="32">
        <f t="shared" si="1"/>
        <v>1345.5</v>
      </c>
      <c r="G67" s="1"/>
    </row>
    <row r="68" spans="1:7" ht="25.5">
      <c r="A68" s="23"/>
      <c r="B68" s="33" t="s">
        <v>115</v>
      </c>
      <c r="C68" s="31" t="s">
        <v>104</v>
      </c>
      <c r="D68" s="26">
        <v>1</v>
      </c>
      <c r="E68" s="27">
        <v>1345.5</v>
      </c>
      <c r="F68" s="32">
        <f t="shared" si="1"/>
        <v>1345.5</v>
      </c>
      <c r="G68" s="1"/>
    </row>
    <row r="69" spans="1:7" ht="25.5">
      <c r="A69" s="23"/>
      <c r="B69" s="33" t="s">
        <v>116</v>
      </c>
      <c r="C69" s="31" t="s">
        <v>104</v>
      </c>
      <c r="D69" s="26">
        <v>1</v>
      </c>
      <c r="E69" s="27">
        <v>1345.5</v>
      </c>
      <c r="F69" s="32">
        <f t="shared" si="1"/>
        <v>1345.5</v>
      </c>
      <c r="G69" s="1"/>
    </row>
    <row r="70" spans="1:7" ht="25.5">
      <c r="A70" s="23"/>
      <c r="B70" s="33" t="s">
        <v>117</v>
      </c>
      <c r="C70" s="31" t="s">
        <v>104</v>
      </c>
      <c r="D70" s="26">
        <v>1</v>
      </c>
      <c r="E70" s="27">
        <v>1345.5</v>
      </c>
      <c r="F70" s="32">
        <f t="shared" si="1"/>
        <v>1345.5</v>
      </c>
      <c r="G70" s="1"/>
    </row>
    <row r="71" spans="1:7" ht="25.5">
      <c r="A71" s="23"/>
      <c r="B71" s="33" t="s">
        <v>118</v>
      </c>
      <c r="C71" s="31" t="s">
        <v>119</v>
      </c>
      <c r="D71" s="26">
        <v>1</v>
      </c>
      <c r="E71" s="27">
        <v>2965.5</v>
      </c>
      <c r="F71" s="32">
        <f t="shared" si="1"/>
        <v>2965.5</v>
      </c>
      <c r="G71" s="1"/>
    </row>
    <row r="72" spans="1:7" ht="25.5">
      <c r="A72" s="23"/>
      <c r="B72" s="33" t="s">
        <v>120</v>
      </c>
      <c r="C72" s="31" t="s">
        <v>119</v>
      </c>
      <c r="D72" s="26">
        <v>1</v>
      </c>
      <c r="E72" s="27">
        <v>2965.5</v>
      </c>
      <c r="F72" s="32">
        <f t="shared" si="1"/>
        <v>2965.5</v>
      </c>
      <c r="G72" s="1"/>
    </row>
    <row r="73" spans="1:7" ht="25.5">
      <c r="A73" s="23"/>
      <c r="B73" s="33" t="s">
        <v>121</v>
      </c>
      <c r="C73" s="31" t="s">
        <v>119</v>
      </c>
      <c r="D73" s="26">
        <v>1</v>
      </c>
      <c r="E73" s="27">
        <v>2965.5</v>
      </c>
      <c r="F73" s="32">
        <f t="shared" si="1"/>
        <v>2965.5</v>
      </c>
      <c r="G73" s="1"/>
    </row>
    <row r="74" spans="1:7" ht="25.5">
      <c r="A74" s="23"/>
      <c r="B74" s="33" t="s">
        <v>122</v>
      </c>
      <c r="C74" s="31" t="s">
        <v>123</v>
      </c>
      <c r="D74" s="26">
        <v>1</v>
      </c>
      <c r="E74" s="27">
        <v>2800.75</v>
      </c>
      <c r="F74" s="32">
        <f t="shared" si="1"/>
        <v>2800.75</v>
      </c>
      <c r="G74" s="1"/>
    </row>
    <row r="75" spans="1:7" ht="12.75">
      <c r="A75" s="23"/>
      <c r="B75" s="33" t="s">
        <v>124</v>
      </c>
      <c r="C75" s="29" t="s">
        <v>125</v>
      </c>
      <c r="D75" s="26"/>
      <c r="E75" s="27"/>
      <c r="F75" s="32"/>
      <c r="G75" s="1"/>
    </row>
    <row r="76" spans="1:7" ht="12.75">
      <c r="A76" s="23"/>
      <c r="B76" s="38" t="s">
        <v>126</v>
      </c>
      <c r="C76" s="31" t="s">
        <v>127</v>
      </c>
      <c r="D76" s="26">
        <v>1</v>
      </c>
      <c r="E76" s="27">
        <v>1050</v>
      </c>
      <c r="F76" s="32">
        <f>D76*E76</f>
        <v>1050</v>
      </c>
      <c r="G76" s="1"/>
    </row>
    <row r="77" spans="1:7" ht="12.75">
      <c r="A77" s="23"/>
      <c r="B77" s="33" t="s">
        <v>128</v>
      </c>
      <c r="C77" s="29" t="s">
        <v>129</v>
      </c>
      <c r="D77" s="26"/>
      <c r="E77" s="27"/>
      <c r="F77" s="32"/>
      <c r="G77" s="1"/>
    </row>
    <row r="78" spans="1:7" ht="12.75">
      <c r="A78" s="23"/>
      <c r="B78" s="38" t="s">
        <v>130</v>
      </c>
      <c r="C78" s="31" t="s">
        <v>131</v>
      </c>
      <c r="D78" s="26">
        <v>1</v>
      </c>
      <c r="E78" s="27">
        <v>129</v>
      </c>
      <c r="F78" s="32">
        <f>D78*E78</f>
        <v>129</v>
      </c>
      <c r="G78" s="1"/>
    </row>
    <row r="79" spans="1:7" ht="38.25">
      <c r="A79" s="23"/>
      <c r="B79" s="33" t="s">
        <v>132</v>
      </c>
      <c r="C79" s="31" t="s">
        <v>133</v>
      </c>
      <c r="D79" s="26">
        <v>1</v>
      </c>
      <c r="E79" s="27">
        <v>200</v>
      </c>
      <c r="F79" s="32">
        <f>D79*E79</f>
        <v>200</v>
      </c>
      <c r="G79" s="1"/>
    </row>
    <row r="80" spans="1:7" ht="25.5">
      <c r="A80" s="23"/>
      <c r="B80" s="33" t="s">
        <v>134</v>
      </c>
      <c r="C80" s="31" t="s">
        <v>135</v>
      </c>
      <c r="D80" s="26">
        <v>1</v>
      </c>
      <c r="E80" s="27">
        <v>200</v>
      </c>
      <c r="F80" s="32">
        <f>D80*E80</f>
        <v>200</v>
      </c>
      <c r="G80" s="1"/>
    </row>
    <row r="81" spans="1:7" ht="12.75">
      <c r="A81" s="23"/>
      <c r="B81" s="33" t="s">
        <v>136</v>
      </c>
      <c r="C81" s="29" t="s">
        <v>137</v>
      </c>
      <c r="D81" s="26"/>
      <c r="E81" s="27"/>
      <c r="F81" s="32"/>
      <c r="G81" s="1"/>
    </row>
    <row r="82" spans="1:7" ht="12.75">
      <c r="A82" s="23"/>
      <c r="B82" s="33" t="s">
        <v>138</v>
      </c>
      <c r="C82" s="29" t="s">
        <v>139</v>
      </c>
      <c r="D82" s="26"/>
      <c r="E82" s="27"/>
      <c r="F82" s="32"/>
      <c r="G82" s="1"/>
    </row>
    <row r="83" spans="1:7" ht="12.75">
      <c r="A83" s="23"/>
      <c r="B83" s="33" t="s">
        <v>140</v>
      </c>
      <c r="C83" s="31" t="s">
        <v>141</v>
      </c>
      <c r="D83" s="26">
        <v>1</v>
      </c>
      <c r="E83" s="27">
        <v>400</v>
      </c>
      <c r="F83" s="32">
        <f aca="true" t="shared" si="2" ref="F83:F91">D83*E83</f>
        <v>400</v>
      </c>
      <c r="G83" s="1"/>
    </row>
    <row r="84" spans="1:7" ht="38.25">
      <c r="A84" s="23"/>
      <c r="B84" s="33" t="s">
        <v>142</v>
      </c>
      <c r="C84" s="31" t="s">
        <v>143</v>
      </c>
      <c r="D84" s="26">
        <v>1</v>
      </c>
      <c r="E84" s="27">
        <v>4405.5</v>
      </c>
      <c r="F84" s="32">
        <f t="shared" si="2"/>
        <v>4405.5</v>
      </c>
      <c r="G84" s="1"/>
    </row>
    <row r="85" spans="1:7" ht="12.75">
      <c r="A85" s="23"/>
      <c r="B85" s="33" t="s">
        <v>144</v>
      </c>
      <c r="C85" s="31" t="s">
        <v>145</v>
      </c>
      <c r="D85" s="26">
        <v>1</v>
      </c>
      <c r="E85" s="27">
        <v>229.95</v>
      </c>
      <c r="F85" s="32">
        <f t="shared" si="2"/>
        <v>229.95</v>
      </c>
      <c r="G85" s="1"/>
    </row>
    <row r="86" spans="1:7" ht="12.75">
      <c r="A86" s="23"/>
      <c r="B86" s="33" t="s">
        <v>146</v>
      </c>
      <c r="C86" s="31" t="s">
        <v>145</v>
      </c>
      <c r="D86" s="26">
        <v>1</v>
      </c>
      <c r="E86" s="27">
        <v>229.95</v>
      </c>
      <c r="F86" s="32">
        <f t="shared" si="2"/>
        <v>229.95</v>
      </c>
      <c r="G86" s="1"/>
    </row>
    <row r="87" spans="1:7" ht="12.75">
      <c r="A87" s="23"/>
      <c r="B87" s="33" t="s">
        <v>147</v>
      </c>
      <c r="C87" s="31" t="s">
        <v>145</v>
      </c>
      <c r="D87" s="26">
        <v>1</v>
      </c>
      <c r="E87" s="27">
        <v>229.95</v>
      </c>
      <c r="F87" s="32">
        <f t="shared" si="2"/>
        <v>229.95</v>
      </c>
      <c r="G87" s="1"/>
    </row>
    <row r="88" spans="1:7" ht="12.75">
      <c r="A88" s="23"/>
      <c r="B88" s="33" t="s">
        <v>148</v>
      </c>
      <c r="C88" s="31" t="s">
        <v>145</v>
      </c>
      <c r="D88" s="26">
        <v>1</v>
      </c>
      <c r="E88" s="27">
        <v>229.95</v>
      </c>
      <c r="F88" s="32">
        <f t="shared" si="2"/>
        <v>229.95</v>
      </c>
      <c r="G88" s="1"/>
    </row>
    <row r="89" spans="1:7" ht="12.75">
      <c r="A89" s="23"/>
      <c r="B89" s="33" t="s">
        <v>149</v>
      </c>
      <c r="C89" s="31" t="s">
        <v>145</v>
      </c>
      <c r="D89" s="26">
        <v>1</v>
      </c>
      <c r="E89" s="27">
        <v>229.95</v>
      </c>
      <c r="F89" s="32">
        <f t="shared" si="2"/>
        <v>229.95</v>
      </c>
      <c r="G89" s="1"/>
    </row>
    <row r="90" spans="1:7" ht="12.75">
      <c r="A90" s="23"/>
      <c r="B90" s="33" t="s">
        <v>150</v>
      </c>
      <c r="C90" s="31" t="s">
        <v>151</v>
      </c>
      <c r="D90" s="26">
        <v>1</v>
      </c>
      <c r="E90" s="27">
        <v>599.95</v>
      </c>
      <c r="F90" s="32">
        <f t="shared" si="2"/>
        <v>599.95</v>
      </c>
      <c r="G90" s="1"/>
    </row>
    <row r="91" spans="1:7" ht="12.75">
      <c r="A91" s="23"/>
      <c r="B91" s="33" t="s">
        <v>152</v>
      </c>
      <c r="C91" s="31" t="s">
        <v>151</v>
      </c>
      <c r="D91" s="26">
        <v>1</v>
      </c>
      <c r="E91" s="27">
        <v>599.95</v>
      </c>
      <c r="F91" s="32">
        <f t="shared" si="2"/>
        <v>599.95</v>
      </c>
      <c r="G91" s="1"/>
    </row>
    <row r="92" spans="1:7" ht="12.75">
      <c r="A92" s="23"/>
      <c r="B92" s="33" t="s">
        <v>15</v>
      </c>
      <c r="C92" s="29" t="s">
        <v>153</v>
      </c>
      <c r="D92" s="26"/>
      <c r="E92" s="27"/>
      <c r="F92" s="32"/>
      <c r="G92" s="1"/>
    </row>
    <row r="93" spans="1:7" ht="12.75">
      <c r="A93" s="23"/>
      <c r="B93" s="33" t="s">
        <v>154</v>
      </c>
      <c r="C93" s="29" t="s">
        <v>155</v>
      </c>
      <c r="D93" s="26"/>
      <c r="E93" s="27"/>
      <c r="F93" s="32"/>
      <c r="G93" s="1"/>
    </row>
    <row r="94" spans="1:7" ht="12.75">
      <c r="A94" s="23"/>
      <c r="B94" s="33" t="s">
        <v>17</v>
      </c>
      <c r="C94" s="29" t="s">
        <v>18</v>
      </c>
      <c r="D94" s="26"/>
      <c r="E94" s="27"/>
      <c r="F94" s="32"/>
      <c r="G94" s="1"/>
    </row>
    <row r="95" spans="1:7" ht="25.5">
      <c r="A95" s="23"/>
      <c r="B95" s="33" t="s">
        <v>156</v>
      </c>
      <c r="C95" s="35" t="s">
        <v>157</v>
      </c>
      <c r="D95" s="26">
        <v>1</v>
      </c>
      <c r="E95" s="27">
        <v>2300</v>
      </c>
      <c r="F95" s="32">
        <f aca="true" t="shared" si="3" ref="F95:F122">D95*E95</f>
        <v>2300</v>
      </c>
      <c r="G95" s="1"/>
    </row>
    <row r="96" spans="1:7" ht="25.5">
      <c r="A96" s="23"/>
      <c r="B96" s="33" t="s">
        <v>158</v>
      </c>
      <c r="C96" s="31" t="s">
        <v>159</v>
      </c>
      <c r="D96" s="26">
        <v>1</v>
      </c>
      <c r="E96" s="27">
        <v>995</v>
      </c>
      <c r="F96" s="32">
        <f t="shared" si="3"/>
        <v>995</v>
      </c>
      <c r="G96" s="1"/>
    </row>
    <row r="97" spans="1:7" ht="25.5">
      <c r="A97" s="23"/>
      <c r="B97" s="33" t="s">
        <v>160</v>
      </c>
      <c r="C97" s="31" t="s">
        <v>161</v>
      </c>
      <c r="D97" s="26">
        <v>1</v>
      </c>
      <c r="E97" s="27">
        <v>949</v>
      </c>
      <c r="F97" s="32">
        <f t="shared" si="3"/>
        <v>949</v>
      </c>
      <c r="G97" s="1"/>
    </row>
    <row r="98" spans="1:7" ht="38.25">
      <c r="A98" s="23"/>
      <c r="B98" s="33" t="s">
        <v>162</v>
      </c>
      <c r="C98" s="31" t="s">
        <v>163</v>
      </c>
      <c r="D98" s="26">
        <v>1</v>
      </c>
      <c r="E98" s="27">
        <v>800</v>
      </c>
      <c r="F98" s="32">
        <f t="shared" si="3"/>
        <v>800</v>
      </c>
      <c r="G98" s="1"/>
    </row>
    <row r="99" spans="1:7" ht="25.5">
      <c r="A99" s="23"/>
      <c r="B99" s="33" t="s">
        <v>164</v>
      </c>
      <c r="C99" s="31" t="s">
        <v>165</v>
      </c>
      <c r="D99" s="26">
        <v>1</v>
      </c>
      <c r="E99" s="27">
        <v>832.65</v>
      </c>
      <c r="F99" s="32">
        <f t="shared" si="3"/>
        <v>832.65</v>
      </c>
      <c r="G99" s="1"/>
    </row>
    <row r="100" spans="1:7" ht="12.75">
      <c r="A100" s="23"/>
      <c r="B100" s="33" t="s">
        <v>166</v>
      </c>
      <c r="C100" s="31" t="s">
        <v>167</v>
      </c>
      <c r="D100" s="26">
        <v>1</v>
      </c>
      <c r="E100" s="27">
        <v>799.9</v>
      </c>
      <c r="F100" s="32">
        <f t="shared" si="3"/>
        <v>799.9</v>
      </c>
      <c r="G100" s="1"/>
    </row>
    <row r="101" spans="1:7" ht="12.75">
      <c r="A101" s="23"/>
      <c r="B101" s="33" t="s">
        <v>168</v>
      </c>
      <c r="C101" s="31" t="s">
        <v>169</v>
      </c>
      <c r="D101" s="26">
        <v>1</v>
      </c>
      <c r="E101" s="27">
        <v>499</v>
      </c>
      <c r="F101" s="32">
        <f t="shared" si="3"/>
        <v>499</v>
      </c>
      <c r="G101" s="1"/>
    </row>
    <row r="102" spans="1:7" ht="25.5">
      <c r="A102" s="23"/>
      <c r="B102" s="33" t="s">
        <v>170</v>
      </c>
      <c r="C102" s="31" t="s">
        <v>171</v>
      </c>
      <c r="D102" s="26">
        <v>1</v>
      </c>
      <c r="E102" s="27">
        <v>2499.95</v>
      </c>
      <c r="F102" s="32">
        <f t="shared" si="3"/>
        <v>2499.95</v>
      </c>
      <c r="G102" s="1"/>
    </row>
    <row r="103" spans="1:7" ht="25.5">
      <c r="A103" s="23"/>
      <c r="B103" s="33" t="s">
        <v>172</v>
      </c>
      <c r="C103" s="31" t="s">
        <v>171</v>
      </c>
      <c r="D103" s="26">
        <v>1</v>
      </c>
      <c r="E103" s="27">
        <v>2499.95</v>
      </c>
      <c r="F103" s="32">
        <f t="shared" si="3"/>
        <v>2499.95</v>
      </c>
      <c r="G103" s="1"/>
    </row>
    <row r="104" spans="1:7" ht="25.5">
      <c r="A104" s="23"/>
      <c r="B104" s="33" t="s">
        <v>173</v>
      </c>
      <c r="C104" s="31" t="s">
        <v>171</v>
      </c>
      <c r="D104" s="26">
        <v>1</v>
      </c>
      <c r="E104" s="27">
        <v>2499.95</v>
      </c>
      <c r="F104" s="32">
        <f t="shared" si="3"/>
        <v>2499.95</v>
      </c>
      <c r="G104" s="1"/>
    </row>
    <row r="105" spans="1:7" ht="25.5">
      <c r="A105" s="23"/>
      <c r="B105" s="33" t="s">
        <v>174</v>
      </c>
      <c r="C105" s="31" t="s">
        <v>171</v>
      </c>
      <c r="D105" s="26">
        <v>1</v>
      </c>
      <c r="E105" s="27">
        <v>2499.95</v>
      </c>
      <c r="F105" s="32">
        <f t="shared" si="3"/>
        <v>2499.95</v>
      </c>
      <c r="G105" s="1"/>
    </row>
    <row r="106" spans="1:7" ht="76.5">
      <c r="A106" s="23"/>
      <c r="B106" s="33" t="s">
        <v>175</v>
      </c>
      <c r="C106" s="31" t="s">
        <v>176</v>
      </c>
      <c r="D106" s="26">
        <v>1</v>
      </c>
      <c r="E106" s="27">
        <v>31000</v>
      </c>
      <c r="F106" s="32">
        <f t="shared" si="3"/>
        <v>31000</v>
      </c>
      <c r="G106" s="1"/>
    </row>
    <row r="107" spans="1:7" ht="25.5">
      <c r="A107" s="23"/>
      <c r="B107" s="24" t="s">
        <v>177</v>
      </c>
      <c r="C107" s="31" t="s">
        <v>178</v>
      </c>
      <c r="D107" s="26">
        <v>1</v>
      </c>
      <c r="E107" s="27">
        <v>449.95</v>
      </c>
      <c r="F107" s="32">
        <f t="shared" si="3"/>
        <v>449.95</v>
      </c>
      <c r="G107" s="1"/>
    </row>
    <row r="108" spans="1:7" ht="25.5">
      <c r="A108" s="23"/>
      <c r="B108" s="24" t="s">
        <v>179</v>
      </c>
      <c r="C108" s="31" t="s">
        <v>178</v>
      </c>
      <c r="D108" s="26">
        <v>1</v>
      </c>
      <c r="E108" s="27">
        <v>449.95</v>
      </c>
      <c r="F108" s="32">
        <f t="shared" si="3"/>
        <v>449.95</v>
      </c>
      <c r="G108" s="1"/>
    </row>
    <row r="109" spans="1:7" ht="25.5">
      <c r="A109" s="23"/>
      <c r="B109" s="24" t="s">
        <v>180</v>
      </c>
      <c r="C109" s="31" t="s">
        <v>181</v>
      </c>
      <c r="D109" s="26">
        <v>1</v>
      </c>
      <c r="E109" s="27">
        <v>349.95</v>
      </c>
      <c r="F109" s="32">
        <f t="shared" si="3"/>
        <v>349.95</v>
      </c>
      <c r="G109" s="1"/>
    </row>
    <row r="110" spans="1:7" ht="25.5">
      <c r="A110" s="23"/>
      <c r="B110" s="24" t="s">
        <v>182</v>
      </c>
      <c r="C110" s="31" t="s">
        <v>181</v>
      </c>
      <c r="D110" s="26">
        <v>1</v>
      </c>
      <c r="E110" s="27">
        <v>349.95</v>
      </c>
      <c r="F110" s="32">
        <f t="shared" si="3"/>
        <v>349.95</v>
      </c>
      <c r="G110" s="1"/>
    </row>
    <row r="111" spans="1:7" ht="51">
      <c r="A111" s="23"/>
      <c r="B111" s="24" t="s">
        <v>183</v>
      </c>
      <c r="C111" s="31" t="s">
        <v>184</v>
      </c>
      <c r="D111" s="26">
        <v>1</v>
      </c>
      <c r="E111" s="27">
        <v>9000</v>
      </c>
      <c r="F111" s="32">
        <f t="shared" si="3"/>
        <v>9000</v>
      </c>
      <c r="G111" s="1"/>
    </row>
    <row r="112" spans="1:7" ht="38.25">
      <c r="A112" s="23"/>
      <c r="B112" s="24" t="s">
        <v>185</v>
      </c>
      <c r="C112" s="31" t="s">
        <v>186</v>
      </c>
      <c r="D112" s="26">
        <v>1</v>
      </c>
      <c r="E112" s="27">
        <v>4900</v>
      </c>
      <c r="F112" s="32">
        <f t="shared" si="3"/>
        <v>4900</v>
      </c>
      <c r="G112" s="1"/>
    </row>
    <row r="113" spans="1:7" ht="38.25">
      <c r="A113" s="23"/>
      <c r="B113" s="24" t="s">
        <v>187</v>
      </c>
      <c r="C113" s="31" t="s">
        <v>188</v>
      </c>
      <c r="D113" s="26">
        <v>1</v>
      </c>
      <c r="E113" s="27">
        <v>269.95</v>
      </c>
      <c r="F113" s="32">
        <f t="shared" si="3"/>
        <v>269.95</v>
      </c>
      <c r="G113" s="1"/>
    </row>
    <row r="114" spans="1:7" ht="38.25">
      <c r="A114" s="23"/>
      <c r="B114" s="24" t="s">
        <v>189</v>
      </c>
      <c r="C114" s="31" t="s">
        <v>188</v>
      </c>
      <c r="D114" s="26">
        <v>1</v>
      </c>
      <c r="E114" s="27">
        <v>269.95</v>
      </c>
      <c r="F114" s="32">
        <f t="shared" si="3"/>
        <v>269.95</v>
      </c>
      <c r="G114" s="1"/>
    </row>
    <row r="115" spans="1:7" ht="38.25">
      <c r="A115" s="23"/>
      <c r="B115" s="24" t="s">
        <v>190</v>
      </c>
      <c r="C115" s="31" t="s">
        <v>188</v>
      </c>
      <c r="D115" s="26">
        <v>1</v>
      </c>
      <c r="E115" s="27">
        <v>269.95</v>
      </c>
      <c r="F115" s="32">
        <f t="shared" si="3"/>
        <v>269.95</v>
      </c>
      <c r="G115" s="1"/>
    </row>
    <row r="116" spans="1:7" ht="38.25">
      <c r="A116" s="23"/>
      <c r="B116" s="24" t="s">
        <v>191</v>
      </c>
      <c r="C116" s="31" t="s">
        <v>188</v>
      </c>
      <c r="D116" s="26">
        <v>1</v>
      </c>
      <c r="E116" s="27">
        <v>269.95</v>
      </c>
      <c r="F116" s="32">
        <f t="shared" si="3"/>
        <v>269.95</v>
      </c>
      <c r="G116" s="1"/>
    </row>
    <row r="117" spans="1:7" ht="38.25">
      <c r="A117" s="23"/>
      <c r="B117" s="24" t="s">
        <v>192</v>
      </c>
      <c r="C117" s="31" t="s">
        <v>188</v>
      </c>
      <c r="D117" s="26">
        <v>1</v>
      </c>
      <c r="E117" s="27">
        <v>269.95</v>
      </c>
      <c r="F117" s="32">
        <f t="shared" si="3"/>
        <v>269.95</v>
      </c>
      <c r="G117" s="1"/>
    </row>
    <row r="118" spans="1:7" ht="38.25">
      <c r="A118" s="23"/>
      <c r="B118" s="24" t="s">
        <v>193</v>
      </c>
      <c r="C118" s="31" t="s">
        <v>188</v>
      </c>
      <c r="D118" s="26">
        <v>1</v>
      </c>
      <c r="E118" s="27">
        <v>269.95</v>
      </c>
      <c r="F118" s="32">
        <f t="shared" si="3"/>
        <v>269.95</v>
      </c>
      <c r="G118" s="1"/>
    </row>
    <row r="119" spans="1:7" ht="38.25">
      <c r="A119" s="23"/>
      <c r="B119" s="24" t="s">
        <v>194</v>
      </c>
      <c r="C119" s="31" t="s">
        <v>188</v>
      </c>
      <c r="D119" s="26">
        <v>1</v>
      </c>
      <c r="E119" s="27">
        <v>269.95</v>
      </c>
      <c r="F119" s="32">
        <f t="shared" si="3"/>
        <v>269.95</v>
      </c>
      <c r="G119" s="1"/>
    </row>
    <row r="120" spans="1:7" ht="38.25">
      <c r="A120" s="23"/>
      <c r="B120" s="24" t="s">
        <v>195</v>
      </c>
      <c r="C120" s="31" t="s">
        <v>188</v>
      </c>
      <c r="D120" s="26">
        <v>1</v>
      </c>
      <c r="E120" s="27">
        <v>269.95</v>
      </c>
      <c r="F120" s="32">
        <f t="shared" si="3"/>
        <v>269.95</v>
      </c>
      <c r="G120" s="1"/>
    </row>
    <row r="121" spans="1:7" ht="38.25">
      <c r="A121" s="23"/>
      <c r="B121" s="24" t="s">
        <v>196</v>
      </c>
      <c r="C121" s="31" t="s">
        <v>188</v>
      </c>
      <c r="D121" s="26">
        <v>1</v>
      </c>
      <c r="E121" s="27">
        <v>269.95</v>
      </c>
      <c r="F121" s="32">
        <f t="shared" si="3"/>
        <v>269.95</v>
      </c>
      <c r="G121" s="1"/>
    </row>
    <row r="122" spans="1:7" ht="38.25">
      <c r="A122" s="23"/>
      <c r="B122" s="24" t="s">
        <v>197</v>
      </c>
      <c r="C122" s="31" t="s">
        <v>188</v>
      </c>
      <c r="D122" s="26">
        <v>1</v>
      </c>
      <c r="E122" s="27">
        <v>269.95</v>
      </c>
      <c r="F122" s="32">
        <f t="shared" si="3"/>
        <v>269.95</v>
      </c>
      <c r="G122" s="1"/>
    </row>
    <row r="123" spans="1:7" ht="12.75">
      <c r="A123" s="23"/>
      <c r="B123" s="24">
        <v>1232.05</v>
      </c>
      <c r="C123" s="25" t="s">
        <v>198</v>
      </c>
      <c r="D123" s="26"/>
      <c r="E123" s="27"/>
      <c r="F123" s="32"/>
      <c r="G123" s="1"/>
    </row>
    <row r="124" spans="1:7" ht="12.75">
      <c r="A124" s="23"/>
      <c r="B124" s="24" t="s">
        <v>29</v>
      </c>
      <c r="C124" s="25" t="s">
        <v>30</v>
      </c>
      <c r="D124" s="26"/>
      <c r="E124" s="27"/>
      <c r="F124" s="32"/>
      <c r="G124" s="1"/>
    </row>
    <row r="125" spans="1:7" ht="12.75">
      <c r="A125" s="23"/>
      <c r="B125" s="24" t="s">
        <v>199</v>
      </c>
      <c r="C125" s="29" t="s">
        <v>200</v>
      </c>
      <c r="D125" s="26"/>
      <c r="E125" s="27"/>
      <c r="F125" s="32"/>
      <c r="G125" s="1"/>
    </row>
    <row r="126" spans="1:7" ht="12.75">
      <c r="A126" s="23"/>
      <c r="B126" s="24" t="s">
        <v>201</v>
      </c>
      <c r="C126" s="29" t="s">
        <v>202</v>
      </c>
      <c r="D126" s="26"/>
      <c r="E126" s="27"/>
      <c r="F126" s="32"/>
      <c r="G126" s="1"/>
    </row>
    <row r="127" spans="1:7" ht="12.75">
      <c r="A127" s="23"/>
      <c r="B127" s="24" t="s">
        <v>203</v>
      </c>
      <c r="C127" s="29" t="s">
        <v>204</v>
      </c>
      <c r="D127" s="26"/>
      <c r="E127" s="27"/>
      <c r="F127" s="32"/>
      <c r="G127" s="1"/>
    </row>
    <row r="128" spans="1:7" ht="25.5">
      <c r="A128" s="23"/>
      <c r="B128" s="38" t="s">
        <v>205</v>
      </c>
      <c r="C128" s="31" t="s">
        <v>206</v>
      </c>
      <c r="D128" s="26">
        <v>1</v>
      </c>
      <c r="E128" s="27">
        <v>491.3</v>
      </c>
      <c r="F128" s="32">
        <f aca="true" t="shared" si="4" ref="F128:F150">D128*E128</f>
        <v>491.3</v>
      </c>
      <c r="G128" s="1"/>
    </row>
    <row r="129" spans="1:7" ht="25.5">
      <c r="A129" s="23"/>
      <c r="B129" s="24" t="s">
        <v>207</v>
      </c>
      <c r="C129" s="31" t="s">
        <v>208</v>
      </c>
      <c r="D129" s="26">
        <v>1</v>
      </c>
      <c r="E129" s="27">
        <v>491.3</v>
      </c>
      <c r="F129" s="32">
        <f t="shared" si="4"/>
        <v>491.3</v>
      </c>
      <c r="G129" s="1"/>
    </row>
    <row r="130" spans="1:7" ht="38.25">
      <c r="A130" s="23"/>
      <c r="B130" s="24" t="s">
        <v>209</v>
      </c>
      <c r="C130" s="31" t="s">
        <v>210</v>
      </c>
      <c r="D130" s="26">
        <v>1</v>
      </c>
      <c r="E130" s="27">
        <v>17355</v>
      </c>
      <c r="F130" s="32">
        <f t="shared" si="4"/>
        <v>17355</v>
      </c>
      <c r="G130" s="1"/>
    </row>
    <row r="131" spans="1:7" ht="38.25">
      <c r="A131" s="23"/>
      <c r="B131" s="24" t="s">
        <v>211</v>
      </c>
      <c r="C131" s="31" t="s">
        <v>212</v>
      </c>
      <c r="D131" s="26">
        <v>1</v>
      </c>
      <c r="E131" s="27">
        <v>19999</v>
      </c>
      <c r="F131" s="32">
        <f t="shared" si="4"/>
        <v>19999</v>
      </c>
      <c r="G131" s="1"/>
    </row>
    <row r="132" spans="1:7" ht="25.5">
      <c r="A132" s="23"/>
      <c r="B132" s="24" t="s">
        <v>213</v>
      </c>
      <c r="C132" s="31" t="s">
        <v>214</v>
      </c>
      <c r="D132" s="26">
        <v>1</v>
      </c>
      <c r="E132" s="27">
        <v>8999</v>
      </c>
      <c r="F132" s="32">
        <f t="shared" si="4"/>
        <v>8999</v>
      </c>
      <c r="G132" s="1"/>
    </row>
    <row r="133" spans="1:7" ht="12.75">
      <c r="A133" s="23"/>
      <c r="B133" s="24" t="s">
        <v>215</v>
      </c>
      <c r="C133" s="31" t="s">
        <v>216</v>
      </c>
      <c r="D133" s="26">
        <v>1</v>
      </c>
      <c r="E133" s="27">
        <v>2000</v>
      </c>
      <c r="F133" s="32">
        <f t="shared" si="4"/>
        <v>2000</v>
      </c>
      <c r="G133" s="1"/>
    </row>
    <row r="134" spans="1:7" ht="12.75">
      <c r="A134" s="23"/>
      <c r="B134" s="24" t="s">
        <v>217</v>
      </c>
      <c r="C134" s="31" t="s">
        <v>218</v>
      </c>
      <c r="D134" s="26">
        <v>1</v>
      </c>
      <c r="E134" s="27">
        <v>562.32</v>
      </c>
      <c r="F134" s="32">
        <f t="shared" si="4"/>
        <v>562.32</v>
      </c>
      <c r="G134" s="1"/>
    </row>
    <row r="135" spans="1:7" ht="38.25">
      <c r="A135" s="23"/>
      <c r="B135" s="24" t="s">
        <v>219</v>
      </c>
      <c r="C135" s="31" t="s">
        <v>220</v>
      </c>
      <c r="D135" s="26">
        <v>1</v>
      </c>
      <c r="E135" s="27">
        <v>300</v>
      </c>
      <c r="F135" s="32">
        <f t="shared" si="4"/>
        <v>300</v>
      </c>
      <c r="G135" s="1"/>
    </row>
    <row r="136" spans="1:7" ht="38.25">
      <c r="A136" s="23"/>
      <c r="B136" s="24" t="s">
        <v>221</v>
      </c>
      <c r="C136" s="31" t="s">
        <v>220</v>
      </c>
      <c r="D136" s="26">
        <v>1</v>
      </c>
      <c r="E136" s="27">
        <v>300</v>
      </c>
      <c r="F136" s="32">
        <f t="shared" si="4"/>
        <v>300</v>
      </c>
      <c r="G136" s="1"/>
    </row>
    <row r="137" spans="1:7" ht="38.25">
      <c r="A137" s="23"/>
      <c r="B137" s="24" t="s">
        <v>222</v>
      </c>
      <c r="C137" s="31" t="s">
        <v>223</v>
      </c>
      <c r="D137" s="26">
        <v>1</v>
      </c>
      <c r="E137" s="27">
        <v>1520</v>
      </c>
      <c r="F137" s="32">
        <f t="shared" si="4"/>
        <v>1520</v>
      </c>
      <c r="G137" s="1"/>
    </row>
    <row r="138" spans="1:7" ht="38.25">
      <c r="A138" s="23"/>
      <c r="B138" s="24" t="s">
        <v>224</v>
      </c>
      <c r="C138" s="31" t="s">
        <v>223</v>
      </c>
      <c r="D138" s="26">
        <v>1</v>
      </c>
      <c r="E138" s="27">
        <v>1520</v>
      </c>
      <c r="F138" s="32">
        <f t="shared" si="4"/>
        <v>1520</v>
      </c>
      <c r="G138" s="1"/>
    </row>
    <row r="139" spans="1:7" ht="38.25">
      <c r="A139" s="23"/>
      <c r="B139" s="24" t="s">
        <v>225</v>
      </c>
      <c r="C139" s="31" t="s">
        <v>223</v>
      </c>
      <c r="D139" s="26">
        <v>1</v>
      </c>
      <c r="E139" s="27">
        <v>1520</v>
      </c>
      <c r="F139" s="32">
        <f t="shared" si="4"/>
        <v>1520</v>
      </c>
      <c r="G139" s="1"/>
    </row>
    <row r="140" spans="1:7" ht="38.25">
      <c r="A140" s="23"/>
      <c r="B140" s="24" t="s">
        <v>226</v>
      </c>
      <c r="C140" s="31" t="s">
        <v>223</v>
      </c>
      <c r="D140" s="26">
        <v>1</v>
      </c>
      <c r="E140" s="27">
        <v>1520</v>
      </c>
      <c r="F140" s="32">
        <f t="shared" si="4"/>
        <v>1520</v>
      </c>
      <c r="G140" s="1"/>
    </row>
    <row r="141" spans="1:7" ht="12.75">
      <c r="A141" s="23"/>
      <c r="B141" s="24" t="s">
        <v>227</v>
      </c>
      <c r="C141" s="29" t="s">
        <v>228</v>
      </c>
      <c r="D141" s="26"/>
      <c r="E141" s="27"/>
      <c r="F141" s="32">
        <f t="shared" si="4"/>
        <v>0</v>
      </c>
      <c r="G141" s="1"/>
    </row>
    <row r="142" spans="1:7" ht="38.25">
      <c r="A142" s="23"/>
      <c r="B142" s="24" t="s">
        <v>229</v>
      </c>
      <c r="C142" s="31" t="s">
        <v>230</v>
      </c>
      <c r="D142" s="26">
        <v>1</v>
      </c>
      <c r="E142" s="27">
        <v>649</v>
      </c>
      <c r="F142" s="32">
        <f t="shared" si="4"/>
        <v>649</v>
      </c>
      <c r="G142" s="1"/>
    </row>
    <row r="143" spans="1:7" ht="25.5">
      <c r="A143" s="23"/>
      <c r="B143" s="24" t="s">
        <v>231</v>
      </c>
      <c r="C143" s="31" t="s">
        <v>232</v>
      </c>
      <c r="D143" s="26">
        <v>1</v>
      </c>
      <c r="E143" s="27">
        <v>138</v>
      </c>
      <c r="F143" s="32">
        <f t="shared" si="4"/>
        <v>138</v>
      </c>
      <c r="G143" s="1"/>
    </row>
    <row r="144" spans="1:7" ht="25.5">
      <c r="A144" s="23"/>
      <c r="B144" s="24" t="s">
        <v>233</v>
      </c>
      <c r="C144" s="31" t="s">
        <v>234</v>
      </c>
      <c r="D144" s="26">
        <v>1</v>
      </c>
      <c r="E144" s="27">
        <v>450</v>
      </c>
      <c r="F144" s="32">
        <f t="shared" si="4"/>
        <v>450</v>
      </c>
      <c r="G144" s="1"/>
    </row>
    <row r="145" spans="1:7" ht="25.5">
      <c r="A145" s="23"/>
      <c r="B145" s="24" t="s">
        <v>235</v>
      </c>
      <c r="C145" s="31" t="s">
        <v>236</v>
      </c>
      <c r="D145" s="26">
        <v>1</v>
      </c>
      <c r="E145" s="27">
        <v>128.33</v>
      </c>
      <c r="F145" s="32">
        <f t="shared" si="4"/>
        <v>128.33</v>
      </c>
      <c r="G145" s="1"/>
    </row>
    <row r="146" spans="1:7" ht="25.5">
      <c r="A146" s="23"/>
      <c r="B146" s="24" t="s">
        <v>237</v>
      </c>
      <c r="C146" s="31" t="s">
        <v>236</v>
      </c>
      <c r="D146" s="26">
        <v>1</v>
      </c>
      <c r="E146" s="27">
        <v>128.33</v>
      </c>
      <c r="F146" s="32">
        <f t="shared" si="4"/>
        <v>128.33</v>
      </c>
      <c r="G146" s="1"/>
    </row>
    <row r="147" spans="1:7" ht="25.5">
      <c r="A147" s="23"/>
      <c r="B147" s="24" t="s">
        <v>238</v>
      </c>
      <c r="C147" s="31" t="s">
        <v>239</v>
      </c>
      <c r="D147" s="26">
        <v>1</v>
      </c>
      <c r="E147" s="27">
        <v>128.34</v>
      </c>
      <c r="F147" s="32">
        <f t="shared" si="4"/>
        <v>128.34</v>
      </c>
      <c r="G147" s="1"/>
    </row>
    <row r="148" spans="1:7" ht="38.25">
      <c r="A148" s="23"/>
      <c r="B148" s="24" t="s">
        <v>240</v>
      </c>
      <c r="C148" s="31" t="s">
        <v>241</v>
      </c>
      <c r="D148" s="26">
        <v>1</v>
      </c>
      <c r="E148" s="27">
        <v>14250</v>
      </c>
      <c r="F148" s="32">
        <f t="shared" si="4"/>
        <v>14250</v>
      </c>
      <c r="G148" s="1"/>
    </row>
    <row r="149" spans="1:7" s="41" customFormat="1" ht="12.75">
      <c r="A149" s="39"/>
      <c r="B149" s="24" t="s">
        <v>242</v>
      </c>
      <c r="C149" s="31" t="s">
        <v>243</v>
      </c>
      <c r="D149" s="26">
        <v>1</v>
      </c>
      <c r="E149" s="27">
        <v>684</v>
      </c>
      <c r="F149" s="32">
        <f t="shared" si="4"/>
        <v>684</v>
      </c>
      <c r="G149" s="40"/>
    </row>
    <row r="150" spans="1:7" s="41" customFormat="1" ht="12.75">
      <c r="A150" s="39"/>
      <c r="B150" s="24" t="s">
        <v>244</v>
      </c>
      <c r="C150" s="31" t="s">
        <v>245</v>
      </c>
      <c r="D150" s="26">
        <v>1</v>
      </c>
      <c r="E150" s="27">
        <v>1760</v>
      </c>
      <c r="F150" s="32">
        <f t="shared" si="4"/>
        <v>1760</v>
      </c>
      <c r="G150" s="40"/>
    </row>
    <row r="151" spans="1:6" s="48" customFormat="1" ht="21" customHeight="1">
      <c r="A151" s="42"/>
      <c r="B151" s="43" t="s">
        <v>8</v>
      </c>
      <c r="C151" s="44" t="s">
        <v>9</v>
      </c>
      <c r="D151" s="45"/>
      <c r="E151" s="46"/>
      <c r="F151" s="47"/>
    </row>
    <row r="152" spans="1:6" s="48" customFormat="1" ht="25.5">
      <c r="A152" s="49">
        <v>41347</v>
      </c>
      <c r="B152" s="43" t="s">
        <v>246</v>
      </c>
      <c r="C152" s="50" t="s">
        <v>247</v>
      </c>
      <c r="D152" s="36">
        <v>1</v>
      </c>
      <c r="E152" s="51">
        <v>1050.84</v>
      </c>
      <c r="F152" s="47">
        <f aca="true" t="shared" si="5" ref="F152:F167">D152*E152</f>
        <v>1050.84</v>
      </c>
    </row>
    <row r="153" spans="1:6" s="48" customFormat="1" ht="25.5">
      <c r="A153" s="49">
        <v>41347</v>
      </c>
      <c r="B153" s="43" t="s">
        <v>248</v>
      </c>
      <c r="C153" s="50" t="s">
        <v>247</v>
      </c>
      <c r="D153" s="36">
        <v>1</v>
      </c>
      <c r="E153" s="51">
        <v>1050.84</v>
      </c>
      <c r="F153" s="47">
        <f t="shared" si="5"/>
        <v>1050.84</v>
      </c>
    </row>
    <row r="154" spans="1:6" s="48" customFormat="1" ht="25.5">
      <c r="A154" s="49">
        <v>41347</v>
      </c>
      <c r="B154" s="43" t="s">
        <v>249</v>
      </c>
      <c r="C154" s="50" t="s">
        <v>247</v>
      </c>
      <c r="D154" s="36">
        <v>1</v>
      </c>
      <c r="E154" s="51">
        <v>1050.84</v>
      </c>
      <c r="F154" s="47">
        <f t="shared" si="5"/>
        <v>1050.84</v>
      </c>
    </row>
    <row r="155" spans="1:6" s="48" customFormat="1" ht="25.5">
      <c r="A155" s="49">
        <v>41347</v>
      </c>
      <c r="B155" s="43" t="s">
        <v>250</v>
      </c>
      <c r="C155" s="50" t="s">
        <v>247</v>
      </c>
      <c r="D155" s="36">
        <v>1</v>
      </c>
      <c r="E155" s="51">
        <v>1050.84</v>
      </c>
      <c r="F155" s="47">
        <f t="shared" si="5"/>
        <v>1050.84</v>
      </c>
    </row>
    <row r="156" spans="1:6" s="48" customFormat="1" ht="25.5">
      <c r="A156" s="49">
        <v>41347</v>
      </c>
      <c r="B156" s="43" t="s">
        <v>251</v>
      </c>
      <c r="C156" s="50" t="s">
        <v>247</v>
      </c>
      <c r="D156" s="36">
        <v>1</v>
      </c>
      <c r="E156" s="51">
        <v>1050.84</v>
      </c>
      <c r="F156" s="47">
        <f t="shared" si="5"/>
        <v>1050.84</v>
      </c>
    </row>
    <row r="157" spans="1:6" s="48" customFormat="1" ht="25.5">
      <c r="A157" s="49">
        <v>41347</v>
      </c>
      <c r="B157" s="43" t="s">
        <v>252</v>
      </c>
      <c r="C157" s="50" t="s">
        <v>247</v>
      </c>
      <c r="D157" s="36">
        <v>1</v>
      </c>
      <c r="E157" s="51">
        <v>1050.8</v>
      </c>
      <c r="F157" s="47">
        <f t="shared" si="5"/>
        <v>1050.8</v>
      </c>
    </row>
    <row r="158" spans="1:6" s="48" customFormat="1" ht="25.5">
      <c r="A158" s="49">
        <v>41352</v>
      </c>
      <c r="B158" s="43" t="s">
        <v>253</v>
      </c>
      <c r="C158" s="35" t="s">
        <v>254</v>
      </c>
      <c r="D158" s="36">
        <v>1</v>
      </c>
      <c r="E158" s="51">
        <f>214-8.63</f>
        <v>205.37</v>
      </c>
      <c r="F158" s="47">
        <f t="shared" si="5"/>
        <v>205.37</v>
      </c>
    </row>
    <row r="159" spans="1:6" s="48" customFormat="1" ht="12.75">
      <c r="A159" s="49">
        <v>41352</v>
      </c>
      <c r="B159" s="43" t="s">
        <v>255</v>
      </c>
      <c r="C159" s="35" t="s">
        <v>256</v>
      </c>
      <c r="D159" s="36">
        <v>1</v>
      </c>
      <c r="E159" s="51">
        <f>875-8.62</f>
        <v>866.38</v>
      </c>
      <c r="F159" s="47">
        <f t="shared" si="5"/>
        <v>866.38</v>
      </c>
    </row>
    <row r="160" spans="1:6" s="48" customFormat="1" ht="38.25">
      <c r="A160" s="49">
        <v>41353</v>
      </c>
      <c r="B160" s="43" t="s">
        <v>257</v>
      </c>
      <c r="C160" s="35" t="s">
        <v>258</v>
      </c>
      <c r="D160" s="36">
        <v>1</v>
      </c>
      <c r="E160" s="51">
        <v>4699.04</v>
      </c>
      <c r="F160" s="47">
        <f t="shared" si="5"/>
        <v>4699.04</v>
      </c>
    </row>
    <row r="161" spans="1:6" s="48" customFormat="1" ht="12.75">
      <c r="A161" s="49">
        <v>41355</v>
      </c>
      <c r="B161" s="43" t="s">
        <v>259</v>
      </c>
      <c r="C161" s="35" t="s">
        <v>260</v>
      </c>
      <c r="D161" s="36">
        <v>1</v>
      </c>
      <c r="E161" s="51">
        <v>149.25</v>
      </c>
      <c r="F161" s="47">
        <f t="shared" si="5"/>
        <v>149.25</v>
      </c>
    </row>
    <row r="162" spans="1:6" s="48" customFormat="1" ht="25.5">
      <c r="A162" s="49">
        <v>41551</v>
      </c>
      <c r="B162" s="43" t="s">
        <v>261</v>
      </c>
      <c r="C162" s="35" t="s">
        <v>262</v>
      </c>
      <c r="D162" s="36">
        <v>1</v>
      </c>
      <c r="E162" s="51">
        <v>640</v>
      </c>
      <c r="F162" s="47">
        <f t="shared" si="5"/>
        <v>640</v>
      </c>
    </row>
    <row r="163" spans="1:6" s="48" customFormat="1" ht="12.75">
      <c r="A163" s="49"/>
      <c r="B163" s="43" t="s">
        <v>31</v>
      </c>
      <c r="C163" s="44" t="s">
        <v>263</v>
      </c>
      <c r="D163" s="36"/>
      <c r="E163" s="51"/>
      <c r="F163" s="47">
        <f t="shared" si="5"/>
        <v>0</v>
      </c>
    </row>
    <row r="164" spans="1:6" s="48" customFormat="1" ht="12.75">
      <c r="A164" s="49">
        <v>41389</v>
      </c>
      <c r="B164" s="43" t="s">
        <v>264</v>
      </c>
      <c r="C164" s="52" t="s">
        <v>265</v>
      </c>
      <c r="D164" s="36">
        <v>1</v>
      </c>
      <c r="E164" s="51">
        <v>675</v>
      </c>
      <c r="F164" s="47">
        <f t="shared" si="5"/>
        <v>675</v>
      </c>
    </row>
    <row r="165" spans="1:6" s="48" customFormat="1" ht="12.75">
      <c r="A165" s="49">
        <v>41389</v>
      </c>
      <c r="B165" s="43" t="s">
        <v>266</v>
      </c>
      <c r="C165" s="52" t="s">
        <v>265</v>
      </c>
      <c r="D165" s="36">
        <v>1</v>
      </c>
      <c r="E165" s="51">
        <v>675</v>
      </c>
      <c r="F165" s="47">
        <f t="shared" si="5"/>
        <v>675</v>
      </c>
    </row>
    <row r="166" spans="1:6" s="48" customFormat="1" ht="12.75">
      <c r="A166" s="49">
        <v>41389</v>
      </c>
      <c r="B166" s="43" t="s">
        <v>267</v>
      </c>
      <c r="C166" s="52" t="s">
        <v>265</v>
      </c>
      <c r="D166" s="36">
        <v>1</v>
      </c>
      <c r="E166" s="51">
        <v>675</v>
      </c>
      <c r="F166" s="47">
        <f t="shared" si="5"/>
        <v>675</v>
      </c>
    </row>
    <row r="167" spans="1:6" s="48" customFormat="1" ht="12.75">
      <c r="A167" s="49">
        <v>41389</v>
      </c>
      <c r="B167" s="43" t="s">
        <v>268</v>
      </c>
      <c r="C167" s="52" t="s">
        <v>265</v>
      </c>
      <c r="D167" s="36">
        <v>1</v>
      </c>
      <c r="E167" s="51">
        <v>675</v>
      </c>
      <c r="F167" s="47">
        <f t="shared" si="5"/>
        <v>675</v>
      </c>
    </row>
    <row r="168" spans="1:6" s="48" customFormat="1" ht="12.75">
      <c r="A168" s="49"/>
      <c r="B168" s="43" t="s">
        <v>15</v>
      </c>
      <c r="C168" s="44" t="s">
        <v>16</v>
      </c>
      <c r="D168" s="36"/>
      <c r="E168" s="51"/>
      <c r="F168" s="47"/>
    </row>
    <row r="169" spans="1:6" s="48" customFormat="1" ht="12.75">
      <c r="A169" s="49"/>
      <c r="B169" s="43" t="s">
        <v>17</v>
      </c>
      <c r="C169" s="44" t="s">
        <v>18</v>
      </c>
      <c r="D169" s="36"/>
      <c r="E169" s="51"/>
      <c r="F169" s="47"/>
    </row>
    <row r="170" spans="1:6" s="48" customFormat="1" ht="12.75">
      <c r="A170" s="49">
        <v>41429</v>
      </c>
      <c r="B170" s="43" t="s">
        <v>269</v>
      </c>
      <c r="C170" s="52" t="s">
        <v>270</v>
      </c>
      <c r="D170" s="36">
        <v>1</v>
      </c>
      <c r="E170" s="51">
        <v>319</v>
      </c>
      <c r="F170" s="47">
        <f>D170*E170</f>
        <v>319</v>
      </c>
    </row>
    <row r="171" spans="1:6" s="48" customFormat="1" ht="38.25">
      <c r="A171" s="49">
        <v>41551</v>
      </c>
      <c r="B171" s="43" t="s">
        <v>211</v>
      </c>
      <c r="C171" s="52" t="s">
        <v>271</v>
      </c>
      <c r="D171" s="36">
        <v>1</v>
      </c>
      <c r="E171" s="51">
        <v>9401.48</v>
      </c>
      <c r="F171" s="47">
        <f>D171*E171</f>
        <v>9401.48</v>
      </c>
    </row>
    <row r="172" spans="1:7" ht="12.75">
      <c r="A172" s="42"/>
      <c r="B172" s="43" t="s">
        <v>8</v>
      </c>
      <c r="C172" s="44" t="s">
        <v>9</v>
      </c>
      <c r="D172" s="45"/>
      <c r="E172" s="46"/>
      <c r="F172" s="47"/>
      <c r="G172" s="1"/>
    </row>
    <row r="173" spans="1:7" ht="25.5">
      <c r="A173" s="49">
        <v>41695</v>
      </c>
      <c r="B173" s="43" t="s">
        <v>272</v>
      </c>
      <c r="C173" s="50" t="s">
        <v>273</v>
      </c>
      <c r="D173" s="36">
        <v>1</v>
      </c>
      <c r="E173" s="51">
        <v>10000</v>
      </c>
      <c r="F173" s="47">
        <f>D173*E173</f>
        <v>10000</v>
      </c>
      <c r="G173" s="1"/>
    </row>
    <row r="174" spans="1:7" ht="127.5">
      <c r="A174" s="49">
        <v>41695</v>
      </c>
      <c r="B174" s="43" t="s">
        <v>274</v>
      </c>
      <c r="C174" s="50" t="s">
        <v>275</v>
      </c>
      <c r="D174" s="36">
        <v>1</v>
      </c>
      <c r="E174" s="51">
        <v>3928</v>
      </c>
      <c r="F174" s="47">
        <f>D174*E174</f>
        <v>3928</v>
      </c>
      <c r="G174" s="1"/>
    </row>
    <row r="175" spans="1:7" ht="63.75">
      <c r="A175" s="49">
        <v>41703</v>
      </c>
      <c r="B175" s="43" t="s">
        <v>276</v>
      </c>
      <c r="C175" s="50" t="s">
        <v>277</v>
      </c>
      <c r="D175" s="36">
        <v>1</v>
      </c>
      <c r="E175" s="51">
        <v>6381</v>
      </c>
      <c r="F175" s="47">
        <f>D175*E175</f>
        <v>6381</v>
      </c>
      <c r="G175" s="1"/>
    </row>
    <row r="176" spans="1:7" ht="89.25">
      <c r="A176" s="49">
        <v>41722</v>
      </c>
      <c r="B176" s="43" t="s">
        <v>278</v>
      </c>
      <c r="C176" s="50" t="s">
        <v>279</v>
      </c>
      <c r="D176" s="36">
        <v>1</v>
      </c>
      <c r="E176" s="51">
        <v>2988</v>
      </c>
      <c r="F176" s="47">
        <f>D176*E176</f>
        <v>2988</v>
      </c>
      <c r="G176" s="1"/>
    </row>
    <row r="177" spans="1:7" ht="12.75">
      <c r="A177" s="23"/>
      <c r="B177" s="53"/>
      <c r="C177" s="53"/>
      <c r="D177" s="53"/>
      <c r="E177" s="54"/>
      <c r="F177" s="55"/>
      <c r="G177" s="1"/>
    </row>
    <row r="178" spans="1:7" ht="12.75">
      <c r="A178" s="56"/>
      <c r="B178" s="57" t="s">
        <v>128</v>
      </c>
      <c r="C178" s="58" t="s">
        <v>280</v>
      </c>
      <c r="D178" s="59"/>
      <c r="E178" s="60"/>
      <c r="F178" s="61"/>
      <c r="G178" s="1"/>
    </row>
    <row r="179" spans="1:7" ht="38.25">
      <c r="A179" s="62">
        <v>42100</v>
      </c>
      <c r="B179" s="57" t="s">
        <v>281</v>
      </c>
      <c r="C179" s="63" t="s">
        <v>282</v>
      </c>
      <c r="D179" s="53">
        <v>1</v>
      </c>
      <c r="E179" s="64">
        <v>3001</v>
      </c>
      <c r="F179" s="61">
        <f>D179*E179</f>
        <v>3001</v>
      </c>
      <c r="G179" s="1"/>
    </row>
    <row r="180" spans="1:7" ht="38.25">
      <c r="A180" s="62">
        <v>42135</v>
      </c>
      <c r="B180" s="57" t="s">
        <v>283</v>
      </c>
      <c r="C180" s="63" t="s">
        <v>284</v>
      </c>
      <c r="D180" s="53">
        <v>1</v>
      </c>
      <c r="E180" s="64">
        <v>2700</v>
      </c>
      <c r="F180" s="61">
        <f>D180*E180</f>
        <v>2700</v>
      </c>
      <c r="G180" s="1"/>
    </row>
    <row r="181" spans="1:7" ht="38.25">
      <c r="A181" s="62">
        <v>42135</v>
      </c>
      <c r="B181" s="57" t="s">
        <v>285</v>
      </c>
      <c r="C181" s="63" t="s">
        <v>286</v>
      </c>
      <c r="D181" s="53">
        <v>1</v>
      </c>
      <c r="E181" s="64">
        <v>2700</v>
      </c>
      <c r="F181" s="61">
        <f>D181*E181</f>
        <v>2700</v>
      </c>
      <c r="G181" s="1"/>
    </row>
    <row r="182" spans="1:7" ht="38.25">
      <c r="A182" s="62">
        <v>42146</v>
      </c>
      <c r="B182" s="57" t="s">
        <v>287</v>
      </c>
      <c r="C182" s="63" t="s">
        <v>288</v>
      </c>
      <c r="D182" s="53">
        <v>1</v>
      </c>
      <c r="E182" s="64">
        <v>750.5</v>
      </c>
      <c r="F182" s="61">
        <f>D182*E182</f>
        <v>750.5</v>
      </c>
      <c r="G182" s="1"/>
    </row>
    <row r="183" spans="1:7" ht="38.25">
      <c r="A183" s="62">
        <v>42146</v>
      </c>
      <c r="B183" s="57" t="s">
        <v>289</v>
      </c>
      <c r="C183" s="63" t="s">
        <v>290</v>
      </c>
      <c r="D183" s="53">
        <v>1</v>
      </c>
      <c r="E183" s="64">
        <v>750.5</v>
      </c>
      <c r="F183" s="61">
        <f>D183*E183</f>
        <v>750.5</v>
      </c>
      <c r="G183" s="1"/>
    </row>
    <row r="184" spans="1:7" ht="12.75">
      <c r="A184" s="23"/>
      <c r="B184" s="53"/>
      <c r="C184" s="53"/>
      <c r="D184" s="53"/>
      <c r="E184" s="54"/>
      <c r="F184" s="55"/>
      <c r="G184" s="1"/>
    </row>
    <row r="185" spans="1:7" ht="12.75">
      <c r="A185" s="56"/>
      <c r="B185" s="57" t="s">
        <v>31</v>
      </c>
      <c r="C185" s="58" t="s">
        <v>263</v>
      </c>
      <c r="D185" s="59"/>
      <c r="E185" s="60"/>
      <c r="F185" s="61"/>
      <c r="G185" s="1"/>
    </row>
    <row r="186" spans="1:6" s="65" customFormat="1" ht="12.75">
      <c r="A186" s="56"/>
      <c r="B186" s="57" t="s">
        <v>31</v>
      </c>
      <c r="C186" s="58" t="s">
        <v>263</v>
      </c>
      <c r="D186" s="59"/>
      <c r="E186" s="60"/>
      <c r="F186" s="61"/>
    </row>
    <row r="187" spans="1:6" s="65" customFormat="1" ht="25.5">
      <c r="A187" s="62">
        <v>42741</v>
      </c>
      <c r="B187" s="57" t="s">
        <v>291</v>
      </c>
      <c r="C187" s="63" t="s">
        <v>292</v>
      </c>
      <c r="D187" s="53">
        <v>1</v>
      </c>
      <c r="E187" s="64">
        <v>1700</v>
      </c>
      <c r="F187" s="61">
        <f>D187*E187</f>
        <v>1700</v>
      </c>
    </row>
    <row r="188" spans="1:6" s="65" customFormat="1" ht="25.5">
      <c r="A188" s="62">
        <v>42741</v>
      </c>
      <c r="B188" s="57" t="s">
        <v>293</v>
      </c>
      <c r="C188" s="63" t="s">
        <v>292</v>
      </c>
      <c r="D188" s="53">
        <v>1</v>
      </c>
      <c r="E188" s="64">
        <v>1700</v>
      </c>
      <c r="F188" s="61">
        <f>D188*E188</f>
        <v>1700</v>
      </c>
    </row>
    <row r="189" spans="1:6" s="65" customFormat="1" ht="12.75">
      <c r="A189" s="62"/>
      <c r="B189" s="43" t="s">
        <v>8</v>
      </c>
      <c r="C189" s="44" t="s">
        <v>9</v>
      </c>
      <c r="D189" s="53"/>
      <c r="E189" s="64"/>
      <c r="F189" s="61"/>
    </row>
    <row r="190" spans="1:6" s="65" customFormat="1" ht="51">
      <c r="A190" s="62">
        <v>42807</v>
      </c>
      <c r="B190" s="57" t="s">
        <v>294</v>
      </c>
      <c r="C190" s="63" t="s">
        <v>295</v>
      </c>
      <c r="D190" s="53">
        <v>1</v>
      </c>
      <c r="E190" s="64">
        <v>9500</v>
      </c>
      <c r="F190" s="61">
        <f>D190*E190</f>
        <v>9500</v>
      </c>
    </row>
    <row r="191" spans="1:6" s="65" customFormat="1" ht="12.75">
      <c r="A191" s="62"/>
      <c r="B191" s="57" t="s">
        <v>199</v>
      </c>
      <c r="C191" s="44" t="s">
        <v>296</v>
      </c>
      <c r="D191" s="53"/>
      <c r="E191" s="64"/>
      <c r="F191" s="61"/>
    </row>
    <row r="192" spans="1:6" s="65" customFormat="1" ht="12.75">
      <c r="A192" s="62"/>
      <c r="B192" s="57" t="s">
        <v>203</v>
      </c>
      <c r="C192" s="44" t="s">
        <v>204</v>
      </c>
      <c r="D192" s="53"/>
      <c r="E192" s="64"/>
      <c r="F192" s="61"/>
    </row>
    <row r="193" spans="1:6" s="65" customFormat="1" ht="63.75">
      <c r="A193" s="62">
        <v>42898</v>
      </c>
      <c r="B193" s="57" t="s">
        <v>297</v>
      </c>
      <c r="C193" s="63" t="s">
        <v>298</v>
      </c>
      <c r="D193" s="53">
        <v>1</v>
      </c>
      <c r="E193" s="64">
        <v>9737</v>
      </c>
      <c r="F193" s="61">
        <f>+D193*E193</f>
        <v>9737</v>
      </c>
    </row>
    <row r="194" spans="1:6" s="65" customFormat="1" ht="12.75">
      <c r="A194" s="62"/>
      <c r="B194" s="43" t="s">
        <v>8</v>
      </c>
      <c r="C194" s="44" t="s">
        <v>9</v>
      </c>
      <c r="D194" s="53"/>
      <c r="E194" s="64"/>
      <c r="F194" s="61"/>
    </row>
    <row r="195" spans="1:6" s="65" customFormat="1" ht="12.75">
      <c r="A195" s="62">
        <v>42928</v>
      </c>
      <c r="B195" s="57" t="s">
        <v>299</v>
      </c>
      <c r="C195" s="63" t="s">
        <v>300</v>
      </c>
      <c r="D195" s="53">
        <v>1</v>
      </c>
      <c r="E195" s="64">
        <v>600</v>
      </c>
      <c r="F195" s="61">
        <f>+D195*E195</f>
        <v>600</v>
      </c>
    </row>
    <row r="196" spans="1:6" s="65" customFormat="1" ht="12.75">
      <c r="A196" s="62"/>
      <c r="B196" s="57" t="s">
        <v>31</v>
      </c>
      <c r="C196" s="58" t="s">
        <v>263</v>
      </c>
      <c r="D196" s="53"/>
      <c r="E196" s="64"/>
      <c r="F196" s="61"/>
    </row>
    <row r="197" spans="1:6" s="65" customFormat="1" ht="38.25">
      <c r="A197" s="62">
        <v>42950</v>
      </c>
      <c r="B197" s="57" t="s">
        <v>301</v>
      </c>
      <c r="C197" s="63" t="s">
        <v>302</v>
      </c>
      <c r="D197" s="53">
        <v>1</v>
      </c>
      <c r="E197" s="64">
        <v>1585</v>
      </c>
      <c r="F197" s="61">
        <f>D197*E197</f>
        <v>1585</v>
      </c>
    </row>
    <row r="198" spans="1:6" s="65" customFormat="1" ht="38.25">
      <c r="A198" s="62">
        <v>42950</v>
      </c>
      <c r="B198" s="57" t="s">
        <v>303</v>
      </c>
      <c r="C198" s="63" t="s">
        <v>302</v>
      </c>
      <c r="D198" s="53">
        <v>1</v>
      </c>
      <c r="E198" s="64">
        <v>1585</v>
      </c>
      <c r="F198" s="61">
        <f>D198*E198</f>
        <v>1585</v>
      </c>
    </row>
    <row r="199" spans="1:6" s="7" customFormat="1" ht="12.75">
      <c r="A199" s="2"/>
      <c r="B199" s="3" t="s">
        <v>8</v>
      </c>
      <c r="C199" s="4" t="s">
        <v>9</v>
      </c>
      <c r="D199" s="3"/>
      <c r="E199" s="5"/>
      <c r="F199" s="6"/>
    </row>
    <row r="200" spans="1:6" s="7" customFormat="1" ht="25.5">
      <c r="A200" s="2">
        <v>43271</v>
      </c>
      <c r="B200" s="3" t="s">
        <v>10</v>
      </c>
      <c r="C200" s="3" t="s">
        <v>11</v>
      </c>
      <c r="D200" s="3">
        <v>1</v>
      </c>
      <c r="E200" s="5">
        <v>1099</v>
      </c>
      <c r="F200" s="6">
        <f>D200*E200</f>
        <v>1099</v>
      </c>
    </row>
    <row r="201" spans="1:6" s="7" customFormat="1" ht="63.75">
      <c r="A201" s="2">
        <v>43279</v>
      </c>
      <c r="B201" s="3" t="s">
        <v>12</v>
      </c>
      <c r="C201" s="3" t="s">
        <v>13</v>
      </c>
      <c r="D201" s="3">
        <v>1</v>
      </c>
      <c r="E201" s="5">
        <v>3550</v>
      </c>
      <c r="F201" s="6">
        <f>D201*E201</f>
        <v>3550</v>
      </c>
    </row>
    <row r="202" spans="1:6" s="7" customFormat="1" ht="63.75">
      <c r="A202" s="2">
        <v>43279</v>
      </c>
      <c r="B202" s="3" t="s">
        <v>14</v>
      </c>
      <c r="C202" s="3" t="s">
        <v>13</v>
      </c>
      <c r="D202" s="3">
        <v>1</v>
      </c>
      <c r="E202" s="5">
        <v>3550</v>
      </c>
      <c r="F202" s="6">
        <f>D202*E202</f>
        <v>3550</v>
      </c>
    </row>
    <row r="203" spans="1:6" s="7" customFormat="1" ht="12.75">
      <c r="A203" s="2"/>
      <c r="B203" s="3" t="s">
        <v>15</v>
      </c>
      <c r="C203" s="4" t="s">
        <v>16</v>
      </c>
      <c r="D203" s="3"/>
      <c r="E203" s="5"/>
      <c r="F203" s="6"/>
    </row>
    <row r="204" spans="1:6" s="7" customFormat="1" ht="12.75">
      <c r="A204" s="2"/>
      <c r="B204" s="3" t="s">
        <v>17</v>
      </c>
      <c r="C204" s="4" t="s">
        <v>18</v>
      </c>
      <c r="D204" s="3"/>
      <c r="E204" s="5"/>
      <c r="F204" s="6"/>
    </row>
    <row r="205" spans="1:6" ht="48">
      <c r="A205" s="70">
        <v>43256</v>
      </c>
      <c r="B205" s="71" t="s">
        <v>19</v>
      </c>
      <c r="C205" s="76" t="s">
        <v>20</v>
      </c>
      <c r="D205" s="73">
        <v>1</v>
      </c>
      <c r="E205" s="74">
        <v>399.99</v>
      </c>
      <c r="F205" s="75">
        <f>+D205*E205</f>
        <v>399.99</v>
      </c>
    </row>
    <row r="206" spans="1:6" ht="24">
      <c r="A206" s="70">
        <v>43416</v>
      </c>
      <c r="B206" s="71" t="s">
        <v>304</v>
      </c>
      <c r="C206" s="76" t="s">
        <v>306</v>
      </c>
      <c r="D206" s="73">
        <v>1</v>
      </c>
      <c r="E206" s="74">
        <v>410</v>
      </c>
      <c r="F206" s="75">
        <f>+D206*E206</f>
        <v>410</v>
      </c>
    </row>
    <row r="207" spans="1:6" ht="24">
      <c r="A207" s="70">
        <v>43416</v>
      </c>
      <c r="B207" s="71" t="s">
        <v>307</v>
      </c>
      <c r="C207" s="76" t="s">
        <v>306</v>
      </c>
      <c r="D207" s="73">
        <v>1</v>
      </c>
      <c r="E207" s="74">
        <v>410</v>
      </c>
      <c r="F207" s="75">
        <f>+D207*E207</f>
        <v>410</v>
      </c>
    </row>
    <row r="208" spans="1:6" ht="18">
      <c r="A208" s="70"/>
      <c r="B208" s="71" t="s">
        <v>15</v>
      </c>
      <c r="C208" s="72" t="s">
        <v>16</v>
      </c>
      <c r="D208" s="73"/>
      <c r="E208" s="74"/>
      <c r="F208" s="75"/>
    </row>
    <row r="209" spans="1:6" ht="18">
      <c r="A209" s="70"/>
      <c r="B209" s="71" t="s">
        <v>17</v>
      </c>
      <c r="C209" s="72" t="s">
        <v>18</v>
      </c>
      <c r="D209" s="73"/>
      <c r="E209" s="74"/>
      <c r="F209" s="75"/>
    </row>
    <row r="210" spans="1:6" s="78" customFormat="1" ht="60">
      <c r="A210" s="77">
        <v>43545</v>
      </c>
      <c r="B210" s="71" t="s">
        <v>175</v>
      </c>
      <c r="C210" s="76" t="s">
        <v>308</v>
      </c>
      <c r="D210" s="73">
        <v>1</v>
      </c>
      <c r="E210" s="74">
        <v>3252.03</v>
      </c>
      <c r="F210" s="75">
        <f>D210*E210</f>
        <v>3252.03</v>
      </c>
    </row>
    <row r="211" spans="1:6" ht="60">
      <c r="A211" s="77">
        <v>43545</v>
      </c>
      <c r="B211" s="71" t="s">
        <v>305</v>
      </c>
      <c r="C211" s="76" t="s">
        <v>309</v>
      </c>
      <c r="D211" s="73">
        <v>1</v>
      </c>
      <c r="E211" s="74">
        <v>4900</v>
      </c>
      <c r="F211" s="75">
        <f>D211*E211</f>
        <v>4900</v>
      </c>
    </row>
    <row r="212" spans="1:6" ht="18">
      <c r="A212" s="77"/>
      <c r="B212" s="71" t="s">
        <v>8</v>
      </c>
      <c r="C212" s="79" t="s">
        <v>9</v>
      </c>
      <c r="D212" s="73"/>
      <c r="E212" s="74"/>
      <c r="F212" s="75"/>
    </row>
    <row r="213" spans="1:6" ht="48">
      <c r="A213" s="77">
        <v>43552</v>
      </c>
      <c r="B213" s="71" t="s">
        <v>310</v>
      </c>
      <c r="C213" s="76" t="s">
        <v>311</v>
      </c>
      <c r="D213" s="73">
        <v>1</v>
      </c>
      <c r="E213" s="74">
        <v>1199</v>
      </c>
      <c r="F213" s="75">
        <f>+E213</f>
        <v>1199</v>
      </c>
    </row>
    <row r="214" spans="1:6" ht="72">
      <c r="A214" s="81"/>
      <c r="B214" s="71" t="s">
        <v>312</v>
      </c>
      <c r="C214" s="76" t="s">
        <v>313</v>
      </c>
      <c r="D214" s="73">
        <v>1</v>
      </c>
      <c r="E214" s="74">
        <v>5999</v>
      </c>
      <c r="F214" s="75">
        <f>+E214</f>
        <v>5999</v>
      </c>
    </row>
    <row r="215" spans="1:6" ht="45">
      <c r="A215" s="77">
        <v>44252</v>
      </c>
      <c r="B215" s="88" t="s">
        <v>316</v>
      </c>
      <c r="C215" s="89" t="s">
        <v>317</v>
      </c>
      <c r="D215" s="90">
        <v>1</v>
      </c>
      <c r="E215" s="91">
        <v>1159.17</v>
      </c>
      <c r="F215" s="75">
        <f aca="true" t="shared" si="6" ref="F215:F221">+D215*E215</f>
        <v>1159.17</v>
      </c>
    </row>
    <row r="216" spans="1:6" ht="45">
      <c r="A216" s="77">
        <v>44252</v>
      </c>
      <c r="B216" s="88" t="s">
        <v>318</v>
      </c>
      <c r="C216" s="89" t="s">
        <v>317</v>
      </c>
      <c r="D216" s="90">
        <v>1</v>
      </c>
      <c r="E216" s="91">
        <v>1159.17</v>
      </c>
      <c r="F216" s="75">
        <f t="shared" si="6"/>
        <v>1159.17</v>
      </c>
    </row>
    <row r="217" spans="1:6" ht="45">
      <c r="A217" s="77">
        <v>44252</v>
      </c>
      <c r="B217" s="88" t="s">
        <v>319</v>
      </c>
      <c r="C217" s="89" t="s">
        <v>317</v>
      </c>
      <c r="D217" s="90">
        <v>1</v>
      </c>
      <c r="E217" s="91">
        <v>1159.17</v>
      </c>
      <c r="F217" s="75">
        <f t="shared" si="6"/>
        <v>1159.17</v>
      </c>
    </row>
    <row r="218" spans="1:6" ht="45">
      <c r="A218" s="77">
        <v>44252</v>
      </c>
      <c r="B218" s="88" t="s">
        <v>320</v>
      </c>
      <c r="C218" s="89" t="s">
        <v>317</v>
      </c>
      <c r="D218" s="90">
        <v>1</v>
      </c>
      <c r="E218" s="91">
        <v>1159.17</v>
      </c>
      <c r="F218" s="75">
        <f t="shared" si="6"/>
        <v>1159.17</v>
      </c>
    </row>
    <row r="219" spans="1:6" ht="45">
      <c r="A219" s="77">
        <v>44252</v>
      </c>
      <c r="B219" s="88" t="s">
        <v>321</v>
      </c>
      <c r="C219" s="89" t="s">
        <v>317</v>
      </c>
      <c r="D219" s="90">
        <v>1</v>
      </c>
      <c r="E219" s="91">
        <v>1159.17</v>
      </c>
      <c r="F219" s="75">
        <f t="shared" si="6"/>
        <v>1159.17</v>
      </c>
    </row>
    <row r="220" spans="1:6" ht="40.5" customHeight="1">
      <c r="A220" s="77">
        <v>44252</v>
      </c>
      <c r="B220" s="88" t="s">
        <v>322</v>
      </c>
      <c r="C220" s="89" t="s">
        <v>317</v>
      </c>
      <c r="D220" s="90">
        <v>1</v>
      </c>
      <c r="E220" s="91">
        <v>1159.15</v>
      </c>
      <c r="F220" s="75">
        <f t="shared" si="6"/>
        <v>1159.15</v>
      </c>
    </row>
    <row r="221" spans="1:6" ht="48" customHeight="1">
      <c r="A221" s="81"/>
      <c r="B221" s="88" t="s">
        <v>323</v>
      </c>
      <c r="C221" s="89" t="s">
        <v>324</v>
      </c>
      <c r="D221" s="90">
        <v>1</v>
      </c>
      <c r="E221" s="92">
        <v>4699</v>
      </c>
      <c r="F221" s="87">
        <f t="shared" si="6"/>
        <v>4699</v>
      </c>
    </row>
    <row r="222" spans="1:6" ht="21" customHeight="1">
      <c r="A222" s="93"/>
      <c r="B222" s="94" t="s">
        <v>15</v>
      </c>
      <c r="C222" s="95" t="s">
        <v>16</v>
      </c>
      <c r="D222" s="96"/>
      <c r="E222" s="96"/>
      <c r="F222" s="97"/>
    </row>
    <row r="223" spans="1:6" ht="21" customHeight="1">
      <c r="A223" s="93"/>
      <c r="B223" s="96" t="s">
        <v>17</v>
      </c>
      <c r="C223" s="95" t="s">
        <v>18</v>
      </c>
      <c r="D223" s="96"/>
      <c r="E223" s="96"/>
      <c r="F223" s="97"/>
    </row>
    <row r="224" spans="1:6" ht="53.25" customHeight="1">
      <c r="A224" s="62">
        <v>44588</v>
      </c>
      <c r="B224" s="106" t="s">
        <v>327</v>
      </c>
      <c r="C224" s="106" t="s">
        <v>328</v>
      </c>
      <c r="D224" s="106">
        <v>1</v>
      </c>
      <c r="E224" s="106">
        <v>975</v>
      </c>
      <c r="F224" s="105">
        <f>+D224*E224</f>
        <v>975</v>
      </c>
    </row>
    <row r="225" spans="1:6" ht="53.25" customHeight="1">
      <c r="A225" s="62">
        <v>44588</v>
      </c>
      <c r="B225" s="106" t="s">
        <v>329</v>
      </c>
      <c r="C225" s="106" t="s">
        <v>328</v>
      </c>
      <c r="D225" s="106">
        <v>1</v>
      </c>
      <c r="E225" s="106">
        <v>975</v>
      </c>
      <c r="F225" s="105">
        <f>+D225*E225</f>
        <v>975</v>
      </c>
    </row>
    <row r="226" spans="1:6" ht="53.25" customHeight="1">
      <c r="A226" s="62">
        <v>44588</v>
      </c>
      <c r="B226" s="106" t="s">
        <v>330</v>
      </c>
      <c r="C226" s="106" t="s">
        <v>328</v>
      </c>
      <c r="D226" s="106">
        <v>1</v>
      </c>
      <c r="E226" s="106">
        <v>975</v>
      </c>
      <c r="F226" s="105">
        <f>+D226*E226</f>
        <v>975</v>
      </c>
    </row>
    <row r="227" spans="1:6" ht="53.25" customHeight="1">
      <c r="A227" s="62">
        <v>44588</v>
      </c>
      <c r="B227" s="106" t="s">
        <v>331</v>
      </c>
      <c r="C227" s="106" t="s">
        <v>328</v>
      </c>
      <c r="D227" s="106">
        <v>1</v>
      </c>
      <c r="E227" s="106">
        <v>975</v>
      </c>
      <c r="F227" s="105">
        <f>+D227*E227</f>
        <v>975</v>
      </c>
    </row>
    <row r="228" spans="1:6" ht="53.25" customHeight="1">
      <c r="A228" s="62">
        <v>44588</v>
      </c>
      <c r="B228" s="106" t="s">
        <v>332</v>
      </c>
      <c r="C228" s="106" t="s">
        <v>328</v>
      </c>
      <c r="D228" s="106">
        <v>1</v>
      </c>
      <c r="E228" s="106">
        <v>975</v>
      </c>
      <c r="F228" s="105">
        <f>+D228*E228</f>
        <v>975</v>
      </c>
    </row>
    <row r="229" spans="1:6" ht="21" customHeight="1">
      <c r="A229" s="102"/>
      <c r="B229" s="103" t="s">
        <v>8</v>
      </c>
      <c r="C229" s="104" t="s">
        <v>9</v>
      </c>
      <c r="D229" s="103"/>
      <c r="E229" s="103"/>
      <c r="F229" s="105"/>
    </row>
    <row r="230" spans="1:6" ht="21" customHeight="1">
      <c r="A230" s="62">
        <v>44945</v>
      </c>
      <c r="B230" s="106" t="s">
        <v>333</v>
      </c>
      <c r="C230" s="106" t="s">
        <v>334</v>
      </c>
      <c r="D230" s="106">
        <v>1</v>
      </c>
      <c r="E230" s="106">
        <v>949</v>
      </c>
      <c r="F230" s="105">
        <f>+D230*E230</f>
        <v>949</v>
      </c>
    </row>
    <row r="231" spans="1:6" ht="21" customHeight="1">
      <c r="A231" s="62"/>
      <c r="B231" s="59" t="s">
        <v>15</v>
      </c>
      <c r="C231" s="104" t="s">
        <v>16</v>
      </c>
      <c r="D231" s="106"/>
      <c r="E231" s="106"/>
      <c r="F231" s="105"/>
    </row>
    <row r="232" spans="1:6" ht="21" customHeight="1">
      <c r="A232" s="102"/>
      <c r="B232" s="103" t="s">
        <v>17</v>
      </c>
      <c r="C232" s="104" t="s">
        <v>18</v>
      </c>
      <c r="D232" s="103"/>
      <c r="E232" s="103"/>
      <c r="F232" s="105"/>
    </row>
    <row r="233" spans="1:6" ht="21" customHeight="1">
      <c r="A233" s="62">
        <v>44945</v>
      </c>
      <c r="B233" s="106" t="s">
        <v>327</v>
      </c>
      <c r="C233" s="106" t="s">
        <v>336</v>
      </c>
      <c r="D233" s="106">
        <v>1</v>
      </c>
      <c r="E233" s="106">
        <v>1211.69</v>
      </c>
      <c r="F233" s="105">
        <f>+D233*E233</f>
        <v>1211.69</v>
      </c>
    </row>
    <row r="234" spans="1:6" s="65" customFormat="1" ht="12.75">
      <c r="A234" s="81"/>
      <c r="B234" s="83"/>
      <c r="C234" s="84"/>
      <c r="D234" s="85"/>
      <c r="E234" s="86"/>
      <c r="F234" s="87"/>
    </row>
    <row r="235" spans="1:6" s="65" customFormat="1" ht="12.75">
      <c r="A235" s="100" t="s">
        <v>335</v>
      </c>
      <c r="B235" s="101"/>
      <c r="C235" s="101"/>
      <c r="D235" s="101"/>
      <c r="E235" s="101"/>
      <c r="F235" s="80">
        <f>SUM(F17:F234)</f>
        <v>418220.1000000004</v>
      </c>
    </row>
    <row r="236" spans="2:6" s="65" customFormat="1" ht="12.75">
      <c r="B236" s="66"/>
      <c r="C236" s="66"/>
      <c r="D236" s="66"/>
      <c r="E236" s="67"/>
      <c r="F236" s="67"/>
    </row>
    <row r="237" spans="5:6" s="65" customFormat="1" ht="12.75">
      <c r="E237" s="68"/>
      <c r="F237" s="68"/>
    </row>
    <row r="238" spans="5:6" s="65" customFormat="1" ht="12.75">
      <c r="E238" s="68"/>
      <c r="F238" s="68"/>
    </row>
    <row r="239" spans="5:6" s="65" customFormat="1" ht="12.75">
      <c r="E239" s="68"/>
      <c r="F239" s="68"/>
    </row>
    <row r="240" spans="5:6" s="65" customFormat="1" ht="12.75">
      <c r="E240" s="68"/>
      <c r="F240" s="68"/>
    </row>
    <row r="241" spans="5:6" s="65" customFormat="1" ht="12.75">
      <c r="E241" s="68"/>
      <c r="F241" s="68"/>
    </row>
    <row r="242" spans="5:6" s="65" customFormat="1" ht="12.75">
      <c r="E242" s="68"/>
      <c r="F242" s="68"/>
    </row>
    <row r="243" spans="5:6" s="65" customFormat="1" ht="12.75">
      <c r="E243" s="68"/>
      <c r="F243" s="68"/>
    </row>
    <row r="244" spans="5:6" s="65" customFormat="1" ht="12.75">
      <c r="E244" s="68"/>
      <c r="F244" s="68"/>
    </row>
    <row r="245" spans="5:6" s="65" customFormat="1" ht="12.75">
      <c r="E245" s="68"/>
      <c r="F245" s="68"/>
    </row>
    <row r="246" spans="5:6" s="65" customFormat="1" ht="12.75">
      <c r="E246" s="68"/>
      <c r="F246" s="68"/>
    </row>
    <row r="247" spans="5:6" s="65" customFormat="1" ht="12.75">
      <c r="E247" s="68"/>
      <c r="F247" s="68"/>
    </row>
    <row r="248" spans="5:6" s="65" customFormat="1" ht="12.75">
      <c r="E248" s="68"/>
      <c r="F248" s="68"/>
    </row>
    <row r="249" spans="5:6" s="65" customFormat="1" ht="12.75">
      <c r="E249" s="68"/>
      <c r="F249" s="68"/>
    </row>
    <row r="250" spans="5:6" s="65" customFormat="1" ht="12.75">
      <c r="E250" s="68"/>
      <c r="F250" s="68"/>
    </row>
    <row r="251" spans="5:6" s="65" customFormat="1" ht="12.75">
      <c r="E251" s="68"/>
      <c r="F251" s="68"/>
    </row>
    <row r="252" spans="5:6" s="65" customFormat="1" ht="12.75">
      <c r="E252" s="68"/>
      <c r="F252" s="68"/>
    </row>
    <row r="253" spans="5:6" s="65" customFormat="1" ht="12.75">
      <c r="E253" s="68"/>
      <c r="F253" s="68"/>
    </row>
    <row r="254" spans="5:6" s="65" customFormat="1" ht="12.75">
      <c r="E254" s="68"/>
      <c r="F254" s="68"/>
    </row>
    <row r="255" spans="5:6" s="65" customFormat="1" ht="12.75">
      <c r="E255" s="68"/>
      <c r="F255" s="68"/>
    </row>
    <row r="256" spans="5:6" s="65" customFormat="1" ht="12.75">
      <c r="E256" s="68"/>
      <c r="F256" s="68"/>
    </row>
    <row r="257" spans="5:6" s="65" customFormat="1" ht="12.75">
      <c r="E257" s="68"/>
      <c r="F257" s="68"/>
    </row>
    <row r="258" spans="5:6" s="65" customFormat="1" ht="12.75">
      <c r="E258" s="68"/>
      <c r="F258" s="68"/>
    </row>
    <row r="259" spans="5:6" s="65" customFormat="1" ht="12.75">
      <c r="E259" s="68"/>
      <c r="F259" s="68"/>
    </row>
    <row r="260" spans="5:6" s="65" customFormat="1" ht="12.75">
      <c r="E260" s="68"/>
      <c r="F260" s="68"/>
    </row>
    <row r="261" spans="5:6" s="65" customFormat="1" ht="12.75">
      <c r="E261" s="68"/>
      <c r="F261" s="68"/>
    </row>
    <row r="262" spans="5:6" s="65" customFormat="1" ht="12.75">
      <c r="E262" s="68"/>
      <c r="F262" s="68"/>
    </row>
    <row r="263" spans="5:6" s="65" customFormat="1" ht="12.75">
      <c r="E263" s="68"/>
      <c r="F263" s="68"/>
    </row>
    <row r="264" spans="5:6" s="65" customFormat="1" ht="12.75">
      <c r="E264" s="68"/>
      <c r="F264" s="68"/>
    </row>
    <row r="265" spans="5:6" s="65" customFormat="1" ht="12.75">
      <c r="E265" s="68"/>
      <c r="F265" s="68"/>
    </row>
    <row r="266" spans="5:6" s="65" customFormat="1" ht="12.75">
      <c r="E266" s="68"/>
      <c r="F266" s="68"/>
    </row>
    <row r="267" spans="5:6" s="65" customFormat="1" ht="12.75">
      <c r="E267" s="68"/>
      <c r="F267" s="68"/>
    </row>
    <row r="268" spans="5:6" s="65" customFormat="1" ht="12.75">
      <c r="E268" s="68"/>
      <c r="F268" s="68"/>
    </row>
    <row r="269" spans="5:6" s="65" customFormat="1" ht="12.75">
      <c r="E269" s="68"/>
      <c r="F269" s="68"/>
    </row>
    <row r="270" spans="5:6" s="65" customFormat="1" ht="12.75">
      <c r="E270" s="68"/>
      <c r="F270" s="68"/>
    </row>
    <row r="271" spans="5:6" s="65" customFormat="1" ht="12.75">
      <c r="E271" s="68"/>
      <c r="F271" s="68"/>
    </row>
    <row r="272" spans="5:6" s="65" customFormat="1" ht="12.75">
      <c r="E272" s="68"/>
      <c r="F272" s="68"/>
    </row>
    <row r="273" spans="5:6" s="65" customFormat="1" ht="12.75">
      <c r="E273" s="68"/>
      <c r="F273" s="68"/>
    </row>
    <row r="274" spans="5:6" s="65" customFormat="1" ht="12.75">
      <c r="E274" s="68"/>
      <c r="F274" s="68"/>
    </row>
    <row r="275" spans="5:6" s="65" customFormat="1" ht="12.75">
      <c r="E275" s="68"/>
      <c r="F275" s="68"/>
    </row>
    <row r="276" spans="5:6" s="65" customFormat="1" ht="12.75">
      <c r="E276" s="68"/>
      <c r="F276" s="68"/>
    </row>
    <row r="277" spans="5:6" s="65" customFormat="1" ht="12.75">
      <c r="E277" s="68"/>
      <c r="F277" s="68"/>
    </row>
    <row r="278" spans="5:6" s="65" customFormat="1" ht="12.75">
      <c r="E278" s="68"/>
      <c r="F278" s="68"/>
    </row>
    <row r="279" spans="5:6" s="65" customFormat="1" ht="12.75">
      <c r="E279" s="68"/>
      <c r="F279" s="68"/>
    </row>
    <row r="280" spans="1:6" ht="12.75">
      <c r="A280" s="65"/>
      <c r="B280" s="65"/>
      <c r="C280" s="65"/>
      <c r="D280" s="65"/>
      <c r="E280" s="68"/>
      <c r="F280" s="68"/>
    </row>
    <row r="281" spans="1:6" ht="12.75">
      <c r="A281" s="65"/>
      <c r="B281" s="65"/>
      <c r="C281" s="65"/>
      <c r="D281" s="65"/>
      <c r="E281" s="68"/>
      <c r="F281" s="68"/>
    </row>
    <row r="282" spans="1:6" ht="12.75">
      <c r="A282" s="65"/>
      <c r="B282" s="65"/>
      <c r="C282" s="65"/>
      <c r="D282" s="65"/>
      <c r="E282" s="68"/>
      <c r="F282" s="68"/>
    </row>
    <row r="283" spans="1:6" ht="12.75">
      <c r="A283" s="65"/>
      <c r="B283" s="65"/>
      <c r="C283" s="65"/>
      <c r="D283" s="65"/>
      <c r="E283" s="68"/>
      <c r="F283" s="68"/>
    </row>
    <row r="284" spans="1:6" ht="12.75">
      <c r="A284" s="65"/>
      <c r="B284" s="65"/>
      <c r="C284" s="65"/>
      <c r="D284" s="65"/>
      <c r="E284" s="68"/>
      <c r="F284" s="68"/>
    </row>
    <row r="285" spans="1:6" ht="12.75">
      <c r="A285" s="65"/>
      <c r="B285" s="65"/>
      <c r="C285" s="65"/>
      <c r="D285" s="65"/>
      <c r="E285" s="68"/>
      <c r="F285" s="68"/>
    </row>
  </sheetData>
  <sheetProtection/>
  <mergeCells count="435">
    <mergeCell ref="A235:E235"/>
    <mergeCell ref="A8:F8"/>
    <mergeCell ref="A9:F9"/>
    <mergeCell ref="A10:F10"/>
    <mergeCell ref="A1:F1"/>
    <mergeCell ref="A2:F2"/>
    <mergeCell ref="A3:F3"/>
    <mergeCell ref="A4:F4"/>
    <mergeCell ref="A5:F5"/>
    <mergeCell ref="A7:F7"/>
    <mergeCell ref="G2:L2"/>
    <mergeCell ref="M2:R2"/>
    <mergeCell ref="S2:X2"/>
    <mergeCell ref="Y2:AD2"/>
    <mergeCell ref="AE2:AJ2"/>
    <mergeCell ref="AK2:AP2"/>
    <mergeCell ref="AQ2:AV2"/>
    <mergeCell ref="AW2:BB2"/>
    <mergeCell ref="BC2:BH2"/>
    <mergeCell ref="BI2:BN2"/>
    <mergeCell ref="BO2:BT2"/>
    <mergeCell ref="BU2:BZ2"/>
    <mergeCell ref="CA2:CF2"/>
    <mergeCell ref="CG2:CL2"/>
    <mergeCell ref="CM2:CR2"/>
    <mergeCell ref="CS2:CX2"/>
    <mergeCell ref="CY2:DD2"/>
    <mergeCell ref="DE2:DJ2"/>
    <mergeCell ref="DK2:DP2"/>
    <mergeCell ref="DQ2:DV2"/>
    <mergeCell ref="DW2:EB2"/>
    <mergeCell ref="EC2:EH2"/>
    <mergeCell ref="EI2:EN2"/>
    <mergeCell ref="EO2:ET2"/>
    <mergeCell ref="EU2:EZ2"/>
    <mergeCell ref="FA2:FF2"/>
    <mergeCell ref="FG2:FL2"/>
    <mergeCell ref="FM2:FR2"/>
    <mergeCell ref="FS2:FX2"/>
    <mergeCell ref="FY2:GD2"/>
    <mergeCell ref="GE2:GJ2"/>
    <mergeCell ref="GK2:GP2"/>
    <mergeCell ref="GQ2:GV2"/>
    <mergeCell ref="GW2:HB2"/>
    <mergeCell ref="HC2:HH2"/>
    <mergeCell ref="HI2:HN2"/>
    <mergeCell ref="HO2:HT2"/>
    <mergeCell ref="HU2:HZ2"/>
    <mergeCell ref="IA2:IF2"/>
    <mergeCell ref="IG2:IL2"/>
    <mergeCell ref="IM2:IR2"/>
    <mergeCell ref="IS2:IV2"/>
    <mergeCell ref="G3:L3"/>
    <mergeCell ref="M3:R3"/>
    <mergeCell ref="S3:X3"/>
    <mergeCell ref="Y3:AD3"/>
    <mergeCell ref="AE3:AJ3"/>
    <mergeCell ref="AK3:AP3"/>
    <mergeCell ref="AQ3:AV3"/>
    <mergeCell ref="AW3:BB3"/>
    <mergeCell ref="BC3:BH3"/>
    <mergeCell ref="BI3:BN3"/>
    <mergeCell ref="BO3:BT3"/>
    <mergeCell ref="BU3:BZ3"/>
    <mergeCell ref="CA3:CF3"/>
    <mergeCell ref="CG3:CL3"/>
    <mergeCell ref="CM3:CR3"/>
    <mergeCell ref="CS3:CX3"/>
    <mergeCell ref="CY3:DD3"/>
    <mergeCell ref="DE3:DJ3"/>
    <mergeCell ref="DK3:DP3"/>
    <mergeCell ref="DQ3:DV3"/>
    <mergeCell ref="DW3:EB3"/>
    <mergeCell ref="EC3:EH3"/>
    <mergeCell ref="EI3:EN3"/>
    <mergeCell ref="EO3:ET3"/>
    <mergeCell ref="EU3:EZ3"/>
    <mergeCell ref="FA3:FF3"/>
    <mergeCell ref="FG3:FL3"/>
    <mergeCell ref="FM3:FR3"/>
    <mergeCell ref="FS3:FX3"/>
    <mergeCell ref="FY3:GD3"/>
    <mergeCell ref="GE3:GJ3"/>
    <mergeCell ref="GK3:GP3"/>
    <mergeCell ref="GQ3:GV3"/>
    <mergeCell ref="GW3:HB3"/>
    <mergeCell ref="HC3:HH3"/>
    <mergeCell ref="HI3:HN3"/>
    <mergeCell ref="HO3:HT3"/>
    <mergeCell ref="HU3:HZ3"/>
    <mergeCell ref="IA3:IF3"/>
    <mergeCell ref="IG3:IL3"/>
    <mergeCell ref="IM3:IR3"/>
    <mergeCell ref="IS3:IV3"/>
    <mergeCell ref="G4:L4"/>
    <mergeCell ref="M4:R4"/>
    <mergeCell ref="S4:X4"/>
    <mergeCell ref="Y4:AD4"/>
    <mergeCell ref="AE4:AJ4"/>
    <mergeCell ref="AK4:AP4"/>
    <mergeCell ref="AQ4:AV4"/>
    <mergeCell ref="AW4:BB4"/>
    <mergeCell ref="BC4:BH4"/>
    <mergeCell ref="BI4:BN4"/>
    <mergeCell ref="BO4:BT4"/>
    <mergeCell ref="BU4:BZ4"/>
    <mergeCell ref="CA4:CF4"/>
    <mergeCell ref="CG4:CL4"/>
    <mergeCell ref="CM4:CR4"/>
    <mergeCell ref="CS4:CX4"/>
    <mergeCell ref="CY4:DD4"/>
    <mergeCell ref="DE4:DJ4"/>
    <mergeCell ref="DK4:DP4"/>
    <mergeCell ref="DQ4:DV4"/>
    <mergeCell ref="DW4:EB4"/>
    <mergeCell ref="EC4:EH4"/>
    <mergeCell ref="EI4:EN4"/>
    <mergeCell ref="EO4:ET4"/>
    <mergeCell ref="EU4:EZ4"/>
    <mergeCell ref="FA4:FF4"/>
    <mergeCell ref="FG4:FL4"/>
    <mergeCell ref="FM4:FR4"/>
    <mergeCell ref="FS4:FX4"/>
    <mergeCell ref="FY4:GD4"/>
    <mergeCell ref="GE4:GJ4"/>
    <mergeCell ref="GK4:GP4"/>
    <mergeCell ref="GQ4:GV4"/>
    <mergeCell ref="GW4:HB4"/>
    <mergeCell ref="HC4:HH4"/>
    <mergeCell ref="HI4:HN4"/>
    <mergeCell ref="HO4:HT4"/>
    <mergeCell ref="HU4:HZ4"/>
    <mergeCell ref="IA4:IF4"/>
    <mergeCell ref="IG4:IL4"/>
    <mergeCell ref="IM4:IR4"/>
    <mergeCell ref="IS4:IV4"/>
    <mergeCell ref="G5:L5"/>
    <mergeCell ref="M5:R5"/>
    <mergeCell ref="S5:X5"/>
    <mergeCell ref="Y5:AD5"/>
    <mergeCell ref="AE5:AJ5"/>
    <mergeCell ref="AK5:AP5"/>
    <mergeCell ref="AQ5:AV5"/>
    <mergeCell ref="AW5:BB5"/>
    <mergeCell ref="BC5:BH5"/>
    <mergeCell ref="BI5:BN5"/>
    <mergeCell ref="BO5:BT5"/>
    <mergeCell ref="BU5:BZ5"/>
    <mergeCell ref="CA5:CF5"/>
    <mergeCell ref="CG5:CL5"/>
    <mergeCell ref="CM5:CR5"/>
    <mergeCell ref="CS5:CX5"/>
    <mergeCell ref="CY5:DD5"/>
    <mergeCell ref="DE5:DJ5"/>
    <mergeCell ref="DK5:DP5"/>
    <mergeCell ref="DQ5:DV5"/>
    <mergeCell ref="DW5:EB5"/>
    <mergeCell ref="EC5:EH5"/>
    <mergeCell ref="EI5:EN5"/>
    <mergeCell ref="EO5:ET5"/>
    <mergeCell ref="EU5:EZ5"/>
    <mergeCell ref="FA5:FF5"/>
    <mergeCell ref="FG5:FL5"/>
    <mergeCell ref="FM5:FR5"/>
    <mergeCell ref="FS5:FX5"/>
    <mergeCell ref="FY5:GD5"/>
    <mergeCell ref="GE5:GJ5"/>
    <mergeCell ref="GK5:GP5"/>
    <mergeCell ref="GQ5:GV5"/>
    <mergeCell ref="GW5:HB5"/>
    <mergeCell ref="HC5:HH5"/>
    <mergeCell ref="HI5:HN5"/>
    <mergeCell ref="HO5:HT5"/>
    <mergeCell ref="HU5:HZ5"/>
    <mergeCell ref="IA5:IF5"/>
    <mergeCell ref="IG5:IL5"/>
    <mergeCell ref="IM5:IR5"/>
    <mergeCell ref="IS5:IV5"/>
    <mergeCell ref="G7:L7"/>
    <mergeCell ref="M7:R7"/>
    <mergeCell ref="S7:X7"/>
    <mergeCell ref="Y7:AD7"/>
    <mergeCell ref="AE7:AJ7"/>
    <mergeCell ref="AK7:AP7"/>
    <mergeCell ref="AQ7:AV7"/>
    <mergeCell ref="AW7:BB7"/>
    <mergeCell ref="BC7:BH7"/>
    <mergeCell ref="BI7:BN7"/>
    <mergeCell ref="BO7:BT7"/>
    <mergeCell ref="BU7:BZ7"/>
    <mergeCell ref="CA7:CF7"/>
    <mergeCell ref="CG7:CL7"/>
    <mergeCell ref="CM7:CR7"/>
    <mergeCell ref="CS7:CX7"/>
    <mergeCell ref="CY7:DD7"/>
    <mergeCell ref="DE7:DJ7"/>
    <mergeCell ref="DK7:DP7"/>
    <mergeCell ref="DQ7:DV7"/>
    <mergeCell ref="DW7:EB7"/>
    <mergeCell ref="EC7:EH7"/>
    <mergeCell ref="EI7:EN7"/>
    <mergeCell ref="EO7:ET7"/>
    <mergeCell ref="EU7:EZ7"/>
    <mergeCell ref="FA7:FF7"/>
    <mergeCell ref="FG7:FL7"/>
    <mergeCell ref="FM7:FR7"/>
    <mergeCell ref="FS7:FX7"/>
    <mergeCell ref="FY7:GD7"/>
    <mergeCell ref="GE7:GJ7"/>
    <mergeCell ref="GK7:GP7"/>
    <mergeCell ref="GQ7:GV7"/>
    <mergeCell ref="GW7:HB7"/>
    <mergeCell ref="HC7:HH7"/>
    <mergeCell ref="HI7:HN7"/>
    <mergeCell ref="HO7:HT7"/>
    <mergeCell ref="HU7:HZ7"/>
    <mergeCell ref="IA7:IF7"/>
    <mergeCell ref="IG7:IL7"/>
    <mergeCell ref="IM7:IR7"/>
    <mergeCell ref="IS7:IV7"/>
    <mergeCell ref="G8:L8"/>
    <mergeCell ref="M8:R8"/>
    <mergeCell ref="S8:X8"/>
    <mergeCell ref="Y8:AD8"/>
    <mergeCell ref="AE8:AJ8"/>
    <mergeCell ref="AK8:AP8"/>
    <mergeCell ref="AQ8:AV8"/>
    <mergeCell ref="AW8:BB8"/>
    <mergeCell ref="BC8:BH8"/>
    <mergeCell ref="BI8:BN8"/>
    <mergeCell ref="BO8:BT8"/>
    <mergeCell ref="BU8:BZ8"/>
    <mergeCell ref="CA8:CF8"/>
    <mergeCell ref="CG8:CL8"/>
    <mergeCell ref="CM8:CR8"/>
    <mergeCell ref="CS8:CX8"/>
    <mergeCell ref="CY8:DD8"/>
    <mergeCell ref="DE8:DJ8"/>
    <mergeCell ref="DK8:DP8"/>
    <mergeCell ref="DQ8:DV8"/>
    <mergeCell ref="DW8:EB8"/>
    <mergeCell ref="EC8:EH8"/>
    <mergeCell ref="EI8:EN8"/>
    <mergeCell ref="EO8:ET8"/>
    <mergeCell ref="EU8:EZ8"/>
    <mergeCell ref="FA8:FF8"/>
    <mergeCell ref="FG8:FL8"/>
    <mergeCell ref="FM8:FR8"/>
    <mergeCell ref="FS8:FX8"/>
    <mergeCell ref="FY8:GD8"/>
    <mergeCell ref="GE8:GJ8"/>
    <mergeCell ref="GK8:GP8"/>
    <mergeCell ref="GQ8:GV8"/>
    <mergeCell ref="GW8:HB8"/>
    <mergeCell ref="HC8:HH8"/>
    <mergeCell ref="HI8:HN8"/>
    <mergeCell ref="HO8:HT8"/>
    <mergeCell ref="HU8:HZ8"/>
    <mergeCell ref="IA8:IF8"/>
    <mergeCell ref="IG8:IL8"/>
    <mergeCell ref="IM8:IR8"/>
    <mergeCell ref="IS8:IV8"/>
    <mergeCell ref="G9:L9"/>
    <mergeCell ref="M9:R9"/>
    <mergeCell ref="S9:X9"/>
    <mergeCell ref="Y9:AD9"/>
    <mergeCell ref="AE9:AJ9"/>
    <mergeCell ref="AK9:AP9"/>
    <mergeCell ref="AQ9:AV9"/>
    <mergeCell ref="AW9:BB9"/>
    <mergeCell ref="BC9:BH9"/>
    <mergeCell ref="BI9:BN9"/>
    <mergeCell ref="BO9:BT9"/>
    <mergeCell ref="BU9:BZ9"/>
    <mergeCell ref="CA9:CF9"/>
    <mergeCell ref="CG9:CL9"/>
    <mergeCell ref="CM9:CR9"/>
    <mergeCell ref="CS9:CX9"/>
    <mergeCell ref="CY9:DD9"/>
    <mergeCell ref="DE9:DJ9"/>
    <mergeCell ref="DK9:DP9"/>
    <mergeCell ref="DQ9:DV9"/>
    <mergeCell ref="DW9:EB9"/>
    <mergeCell ref="EC9:EH9"/>
    <mergeCell ref="EI9:EN9"/>
    <mergeCell ref="EO9:ET9"/>
    <mergeCell ref="EU9:EZ9"/>
    <mergeCell ref="FA9:FF9"/>
    <mergeCell ref="FG9:FL9"/>
    <mergeCell ref="FM9:FR9"/>
    <mergeCell ref="FS9:FX9"/>
    <mergeCell ref="FY9:GD9"/>
    <mergeCell ref="GE9:GJ9"/>
    <mergeCell ref="GK9:GP9"/>
    <mergeCell ref="GQ9:GV9"/>
    <mergeCell ref="GW9:HB9"/>
    <mergeCell ref="HC9:HH9"/>
    <mergeCell ref="HI9:HN9"/>
    <mergeCell ref="HO9:HT9"/>
    <mergeCell ref="HU9:HZ9"/>
    <mergeCell ref="IA9:IF9"/>
    <mergeCell ref="IG9:IL9"/>
    <mergeCell ref="IM9:IR9"/>
    <mergeCell ref="IS9:IV9"/>
    <mergeCell ref="G10:L10"/>
    <mergeCell ref="M10:R10"/>
    <mergeCell ref="S10:X10"/>
    <mergeCell ref="Y10:AD10"/>
    <mergeCell ref="AE10:AJ10"/>
    <mergeCell ref="AK10:AP10"/>
    <mergeCell ref="AQ10:AV10"/>
    <mergeCell ref="AW10:BB10"/>
    <mergeCell ref="BC10:BH10"/>
    <mergeCell ref="BI10:BN10"/>
    <mergeCell ref="BO10:BT10"/>
    <mergeCell ref="BU10:BZ10"/>
    <mergeCell ref="CA10:CF10"/>
    <mergeCell ref="CG10:CL10"/>
    <mergeCell ref="CM10:CR10"/>
    <mergeCell ref="CS10:CX10"/>
    <mergeCell ref="CY10:DD10"/>
    <mergeCell ref="DE10:DJ10"/>
    <mergeCell ref="DK10:DP10"/>
    <mergeCell ref="DQ10:DV10"/>
    <mergeCell ref="DW10:EB10"/>
    <mergeCell ref="EC10:EH10"/>
    <mergeCell ref="EI10:EN10"/>
    <mergeCell ref="EO10:ET10"/>
    <mergeCell ref="EU10:EZ10"/>
    <mergeCell ref="FA10:FF10"/>
    <mergeCell ref="FG10:FL10"/>
    <mergeCell ref="FM10:FR10"/>
    <mergeCell ref="FS10:FX10"/>
    <mergeCell ref="FY10:GD10"/>
    <mergeCell ref="GE10:GJ10"/>
    <mergeCell ref="GK10:GP10"/>
    <mergeCell ref="GQ10:GV10"/>
    <mergeCell ref="GW10:HB10"/>
    <mergeCell ref="HC10:HH10"/>
    <mergeCell ref="HI10:HN10"/>
    <mergeCell ref="HO10:HT10"/>
    <mergeCell ref="HU10:HZ10"/>
    <mergeCell ref="IA10:IF10"/>
    <mergeCell ref="IG10:IL10"/>
    <mergeCell ref="IM10:IR10"/>
    <mergeCell ref="IS10:IV10"/>
    <mergeCell ref="A11:F11"/>
    <mergeCell ref="G11:L11"/>
    <mergeCell ref="M11:R11"/>
    <mergeCell ref="S11:X11"/>
    <mergeCell ref="Y11:AD11"/>
    <mergeCell ref="AE11:AJ11"/>
    <mergeCell ref="AK11:AP11"/>
    <mergeCell ref="AQ11:AV11"/>
    <mergeCell ref="AW11:BB11"/>
    <mergeCell ref="BC11:BH11"/>
    <mergeCell ref="BI11:BN11"/>
    <mergeCell ref="BO11:BT11"/>
    <mergeCell ref="BU11:BZ11"/>
    <mergeCell ref="CA11:CF11"/>
    <mergeCell ref="CG11:CL11"/>
    <mergeCell ref="CM11:CR11"/>
    <mergeCell ref="CS11:CX11"/>
    <mergeCell ref="CY11:DD11"/>
    <mergeCell ref="FM11:FR11"/>
    <mergeCell ref="FS11:FX11"/>
    <mergeCell ref="DE11:DJ11"/>
    <mergeCell ref="DK11:DP11"/>
    <mergeCell ref="DQ11:DV11"/>
    <mergeCell ref="DW11:EB11"/>
    <mergeCell ref="EC11:EH11"/>
    <mergeCell ref="EI11:EN11"/>
    <mergeCell ref="IM11:IR11"/>
    <mergeCell ref="FY11:GD11"/>
    <mergeCell ref="GE11:GJ11"/>
    <mergeCell ref="GK11:GP11"/>
    <mergeCell ref="GQ11:GV11"/>
    <mergeCell ref="GW11:HB11"/>
    <mergeCell ref="HC11:HH11"/>
    <mergeCell ref="AW12:BB12"/>
    <mergeCell ref="HI11:HN11"/>
    <mergeCell ref="HO11:HT11"/>
    <mergeCell ref="HU11:HZ11"/>
    <mergeCell ref="IA11:IF11"/>
    <mergeCell ref="IG11:IL11"/>
    <mergeCell ref="EO11:ET11"/>
    <mergeCell ref="EU11:EZ11"/>
    <mergeCell ref="FA11:FF11"/>
    <mergeCell ref="FG11:FL11"/>
    <mergeCell ref="FS12:FX12"/>
    <mergeCell ref="IS11:IV11"/>
    <mergeCell ref="A12:F12"/>
    <mergeCell ref="G12:L12"/>
    <mergeCell ref="M12:R12"/>
    <mergeCell ref="S12:X12"/>
    <mergeCell ref="Y12:AD12"/>
    <mergeCell ref="AE12:AJ12"/>
    <mergeCell ref="AK12:AP12"/>
    <mergeCell ref="AQ12:AV12"/>
    <mergeCell ref="BC12:BH12"/>
    <mergeCell ref="BI12:BN12"/>
    <mergeCell ref="BO12:BT12"/>
    <mergeCell ref="BU12:BZ12"/>
    <mergeCell ref="CA12:CF12"/>
    <mergeCell ref="CG12:CL12"/>
    <mergeCell ref="GQ12:GV12"/>
    <mergeCell ref="GW12:HB12"/>
    <mergeCell ref="CM12:CR12"/>
    <mergeCell ref="CS12:CX12"/>
    <mergeCell ref="CY12:DD12"/>
    <mergeCell ref="DE12:DJ12"/>
    <mergeCell ref="DK12:DP12"/>
    <mergeCell ref="DQ12:DV12"/>
    <mergeCell ref="FY12:GD12"/>
    <mergeCell ref="GE12:GJ12"/>
    <mergeCell ref="HC12:HH12"/>
    <mergeCell ref="DW12:EB12"/>
    <mergeCell ref="EC12:EH12"/>
    <mergeCell ref="EI12:EN12"/>
    <mergeCell ref="GK12:GP12"/>
    <mergeCell ref="EO12:ET12"/>
    <mergeCell ref="EU12:EZ12"/>
    <mergeCell ref="FA12:FF12"/>
    <mergeCell ref="FG12:FL12"/>
    <mergeCell ref="FM12:FR12"/>
    <mergeCell ref="A6:F6"/>
    <mergeCell ref="A14:F14"/>
    <mergeCell ref="A15:F15"/>
    <mergeCell ref="IS12:IV12"/>
    <mergeCell ref="HI12:HN12"/>
    <mergeCell ref="HO12:HT12"/>
    <mergeCell ref="HU12:HZ12"/>
    <mergeCell ref="IA12:IF12"/>
    <mergeCell ref="IG12:IL12"/>
    <mergeCell ref="IM12:IR12"/>
  </mergeCells>
  <printOptions/>
  <pageMargins left="1.1023622047244095" right="0.9055118110236221" top="1.1811023622047245" bottom="0.7480314960629921" header="0.31496062992125984" footer="0.31496062992125984"/>
  <pageSetup horizontalDpi="600" verticalDpi="600" orientation="landscape" scale="8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Asosurf</dc:creator>
  <cp:keywords/>
  <dc:description/>
  <cp:lastModifiedBy>ASESOR FINANCIERO</cp:lastModifiedBy>
  <cp:lastPrinted>2023-02-23T00:20:38Z</cp:lastPrinted>
  <dcterms:created xsi:type="dcterms:W3CDTF">2013-05-21T18:25:02Z</dcterms:created>
  <dcterms:modified xsi:type="dcterms:W3CDTF">2023-04-20T18:59:08Z</dcterms:modified>
  <cp:category/>
  <cp:version/>
  <cp:contentType/>
  <cp:contentStatus/>
</cp:coreProperties>
</file>